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pik\Desktop\"/>
    </mc:Choice>
  </mc:AlternateContent>
  <xr:revisionPtr revIDLastSave="0" documentId="13_ncr:1_{62C3091B-DDF1-40CF-B38C-07B1FCB180B2}" xr6:coauthVersionLast="47" xr6:coauthVersionMax="47" xr10:uidLastSave="{00000000-0000-0000-0000-000000000000}"/>
  <bookViews>
    <workbookView xWindow="-28920" yWindow="-120" windowWidth="29040" windowHeight="15840" tabRatio="725" xr2:uid="{00000000-000D-0000-FFFF-FFFF00000000}"/>
  </bookViews>
  <sheets>
    <sheet name="Formulář pro cenovou nabídku s " sheetId="1" r:id="rId1"/>
  </sheets>
  <externalReferences>
    <externalReference r:id="rId2"/>
  </externalReferences>
  <definedNames>
    <definedName name="_xlnm._FilterDatabase" localSheetId="0" hidden="1">'Formulář pro cenovou nabídku s '!$A$5:$Q$44</definedName>
    <definedName name="FUNKCE">[1]Soupis!#REF!</definedName>
    <definedName name="INVC">[1]Soupis!#REF!</definedName>
    <definedName name="m">[1]Soupis!#REF!</definedName>
    <definedName name="NÁSTAVBA">[1]Soupis!#REF!</definedName>
    <definedName name="_xlnm.Print_Titles" localSheetId="0">'Formulář pro cenovou nabídku s '!$5:$5</definedName>
    <definedName name="OBOR">[1]Soupis!#REF!</definedName>
    <definedName name="OPR">[1]Soupis!#REF!</definedName>
    <definedName name="PINVC">[1]Soupis!#REF!</definedName>
    <definedName name="PROC">[1]Soupis!#REF!</definedName>
    <definedName name="PROVEDENÍ">[1]Soupis!#REF!</definedName>
    <definedName name="SAP">[1]Soupis!#REF!</definedName>
    <definedName name="STRED">[1]Soupis!#REF!</definedName>
    <definedName name="TECHN.PROHL.">[1]Soupis!#REF!</definedName>
    <definedName name="TR">[1]Soupis!#REF!</definedName>
    <definedName name="TYP_MOTORU">[1]Soupis!#REF!</definedName>
    <definedName name="TYPZP">[1]Soupis!#REF!</definedName>
    <definedName name="ZAKAZKA">[1]Soupis!#REF!</definedName>
    <definedName name="ZAKAZKA_R_3">[1]Soupis!#REF!</definedName>
    <definedName name="ZC">[1]Soupis!#REF!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8" i="1" l="1"/>
  <c r="O78" i="1"/>
  <c r="S78" i="1"/>
  <c r="K73" i="1"/>
  <c r="O73" i="1"/>
  <c r="S73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4" i="1"/>
  <c r="S75" i="1"/>
  <c r="S76" i="1"/>
  <c r="S77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4" i="1"/>
  <c r="O75" i="1"/>
  <c r="O76" i="1"/>
  <c r="O77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4" i="1"/>
  <c r="K75" i="1"/>
  <c r="K76" i="1"/>
  <c r="K77" i="1"/>
  <c r="S3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6" i="1"/>
  <c r="K37" i="1" l="1"/>
  <c r="S48" i="1" l="1"/>
  <c r="O48" i="1"/>
  <c r="K48" i="1"/>
  <c r="S79" i="1" l="1"/>
  <c r="K79" i="1"/>
  <c r="O79" i="1"/>
  <c r="I81" i="1" l="1"/>
  <c r="O6" i="1"/>
  <c r="S6" i="1" l="1"/>
  <c r="S37" i="1" l="1"/>
  <c r="O37" i="1"/>
  <c r="I39" i="1" l="1"/>
  <c r="I94" i="1" s="1"/>
</calcChain>
</file>

<file path=xl/sharedStrings.xml><?xml version="1.0" encoding="utf-8"?>
<sst xmlns="http://schemas.openxmlformats.org/spreadsheetml/2006/main" count="438" uniqueCount="171">
  <si>
    <t>MUV 69.1</t>
  </si>
  <si>
    <t>MUV 69</t>
  </si>
  <si>
    <t>HR 3001</t>
  </si>
  <si>
    <t>HR 2502</t>
  </si>
  <si>
    <t>MUV 69.2</t>
  </si>
  <si>
    <t>NJ 70-1R</t>
  </si>
  <si>
    <t>Nástavba</t>
  </si>
  <si>
    <t>MPV 22.1</t>
  </si>
  <si>
    <t xml:space="preserve">MUV 69.2   </t>
  </si>
  <si>
    <t>HR 2503</t>
  </si>
  <si>
    <t>EDK 80/3</t>
  </si>
  <si>
    <t>MVTV 2.2</t>
  </si>
  <si>
    <t>11-0564</t>
  </si>
  <si>
    <t>F80A.0.22 E-Active</t>
  </si>
  <si>
    <t>MUV 77</t>
  </si>
  <si>
    <t>85451/11-0569</t>
  </si>
  <si>
    <t>F85A.0.22 E-Active</t>
  </si>
  <si>
    <t>MTW 100</t>
  </si>
  <si>
    <t>MUV 75</t>
  </si>
  <si>
    <t>PK 9002 EH</t>
  </si>
  <si>
    <t>17-0916</t>
  </si>
  <si>
    <t>17-0912</t>
  </si>
  <si>
    <t>17-0915</t>
  </si>
  <si>
    <t>17-0911</t>
  </si>
  <si>
    <t>17-0919</t>
  </si>
  <si>
    <t>99 54 3959 137-2</t>
  </si>
  <si>
    <t>99 54 9701 025-7</t>
  </si>
  <si>
    <t>99 54 9701 029-9</t>
  </si>
  <si>
    <t>99 54 9701 033-1</t>
  </si>
  <si>
    <t>99 54 9703 008-1</t>
  </si>
  <si>
    <t>Výrobní číslo zdvihacího zařízení</t>
  </si>
  <si>
    <t>Evidenční číslo zdvihacího zařízení</t>
  </si>
  <si>
    <t>1694/86</t>
  </si>
  <si>
    <t>03-837</t>
  </si>
  <si>
    <t>01-706</t>
  </si>
  <si>
    <t>03-626</t>
  </si>
  <si>
    <t>04-665</t>
  </si>
  <si>
    <t>03-838</t>
  </si>
  <si>
    <t>336/71</t>
  </si>
  <si>
    <t>03-741</t>
  </si>
  <si>
    <t>0850-1225</t>
  </si>
  <si>
    <t>01-717</t>
  </si>
  <si>
    <t>01-689</t>
  </si>
  <si>
    <t>2011/76</t>
  </si>
  <si>
    <t>03-355</t>
  </si>
  <si>
    <t>1-696</t>
  </si>
  <si>
    <t>1-700</t>
  </si>
  <si>
    <t>1-688</t>
  </si>
  <si>
    <t>805-0225</t>
  </si>
  <si>
    <t>1-335</t>
  </si>
  <si>
    <t>50535/13-1</t>
  </si>
  <si>
    <t>50707/13-6</t>
  </si>
  <si>
    <t>03-187</t>
  </si>
  <si>
    <t>PPP1N-H-020/16</t>
  </si>
  <si>
    <t>01-355</t>
  </si>
  <si>
    <t>01-346</t>
  </si>
  <si>
    <t>PKR 200</t>
  </si>
  <si>
    <t>01-603</t>
  </si>
  <si>
    <t>PA 240</t>
  </si>
  <si>
    <t>01-602</t>
  </si>
  <si>
    <t>ŽDJ 5/3.1 v.č.31</t>
  </si>
  <si>
    <t>MPŽ - 16</t>
  </si>
  <si>
    <t>03-050</t>
  </si>
  <si>
    <t>190036(004/19)</t>
  </si>
  <si>
    <t>03 - 723</t>
  </si>
  <si>
    <t>MPŽ 20</t>
  </si>
  <si>
    <t>9950/4</t>
  </si>
  <si>
    <t>03-792</t>
  </si>
  <si>
    <t>20-9950/7</t>
  </si>
  <si>
    <t>04-909</t>
  </si>
  <si>
    <t>ŽDJ 5/3.1 v.č,18</t>
  </si>
  <si>
    <t>14/7504002</t>
  </si>
  <si>
    <t>03-097</t>
  </si>
  <si>
    <t>011</t>
  </si>
  <si>
    <t>041</t>
  </si>
  <si>
    <t>042</t>
  </si>
  <si>
    <t>045</t>
  </si>
  <si>
    <t>046</t>
  </si>
  <si>
    <t>049</t>
  </si>
  <si>
    <t>TO Přerov Jih</t>
  </si>
  <si>
    <t>TO Hranice</t>
  </si>
  <si>
    <t>TO Prostějov</t>
  </si>
  <si>
    <t>MES Olomouc</t>
  </si>
  <si>
    <t>TO Šumperk</t>
  </si>
  <si>
    <t>TO Hanušovice</t>
  </si>
  <si>
    <t>SSM Hranice</t>
  </si>
  <si>
    <t>TO Valašské Meziříčí</t>
  </si>
  <si>
    <t>TO Horní Lideč</t>
  </si>
  <si>
    <t>TO Holešov</t>
  </si>
  <si>
    <t>TO Vsetín</t>
  </si>
  <si>
    <t>TO Hulín</t>
  </si>
  <si>
    <t>TO Velká Bystřice</t>
  </si>
  <si>
    <t>Typ SV</t>
  </si>
  <si>
    <t>kolejový vůz</t>
  </si>
  <si>
    <t>Výrobní číslo SV</t>
  </si>
  <si>
    <t>Evidenční číslo SV</t>
  </si>
  <si>
    <t>80/3</t>
  </si>
  <si>
    <t xml:space="preserve"> OTV Hulín</t>
  </si>
  <si>
    <t xml:space="preserve"> OTV Zábřeh</t>
  </si>
  <si>
    <t xml:space="preserve"> OTV Grygov</t>
  </si>
  <si>
    <t xml:space="preserve"> OTV Vsetín</t>
  </si>
  <si>
    <t>Suma</t>
  </si>
  <si>
    <t>TO/MES/OTV</t>
  </si>
  <si>
    <t>celková cena (počet prov.revizí x cena za prov. revizi)</t>
  </si>
  <si>
    <t>celková cena (počet revizí x cena za revizi)</t>
  </si>
  <si>
    <t>celková cena (počet prohlídek x cena za prohlídku)</t>
  </si>
  <si>
    <t>Dvoucestné vozidlo A922</t>
  </si>
  <si>
    <t>TO Zábřeh</t>
  </si>
  <si>
    <t>17-0876</t>
  </si>
  <si>
    <t>006</t>
  </si>
  <si>
    <t>17-0881</t>
  </si>
  <si>
    <t>TO Staré Město u UH</t>
  </si>
  <si>
    <t>17-0868</t>
  </si>
  <si>
    <t>012</t>
  </si>
  <si>
    <t>17-0889</t>
  </si>
  <si>
    <t>019</t>
  </si>
  <si>
    <t>TO Přerov Sever</t>
  </si>
  <si>
    <t>17-0902</t>
  </si>
  <si>
    <t>032</t>
  </si>
  <si>
    <t>01-619</t>
  </si>
  <si>
    <t>01-624</t>
  </si>
  <si>
    <t>01-625</t>
  </si>
  <si>
    <t>01-636</t>
  </si>
  <si>
    <t>01-663</t>
  </si>
  <si>
    <t>0850-2846</t>
  </si>
  <si>
    <t>01-1063</t>
  </si>
  <si>
    <t>cena provozní revize 2025</t>
  </si>
  <si>
    <t>Seznam zdvihacích zařízení na drážních vozidlech OŘ Ostrava oblast Olomouc 2025</t>
  </si>
  <si>
    <t>počet revizí v 2025 v intervalu 1x za 3 roky</t>
  </si>
  <si>
    <t>Datum provozní revize 1x za rok</t>
  </si>
  <si>
    <t>Datum rohlídky a zkoušky 1x 6 let</t>
  </si>
  <si>
    <t>Datum revize 1x za 3 roky</t>
  </si>
  <si>
    <t>cena za jednu revizi 2025</t>
  </si>
  <si>
    <t>počet prohlídek a zkoušek 2025 interval 1 x za 6 let</t>
  </si>
  <si>
    <t>cena prohlídky a zkoušky 2025</t>
  </si>
  <si>
    <t>Celková nabízená cena za provozní revize, revize, prohlídky a zkoušky za rok 2025</t>
  </si>
  <si>
    <t>počet provozních revizí v 2025 v intervalu 1x za rok</t>
  </si>
  <si>
    <t>Seznam zdvihacích zařízení na drážních vozidlech OŘ Ostrava oblast Olomouc 2026</t>
  </si>
  <si>
    <t>počet provozních revizí v 2026 v intervalu 1x za rok</t>
  </si>
  <si>
    <t>cena provozní revize 2026</t>
  </si>
  <si>
    <t>počet revizí v 2026 v intervalu 1x za 3 roky</t>
  </si>
  <si>
    <t>cena za jednu revizi 2026</t>
  </si>
  <si>
    <t>počet prohlídek a zkoušek 2026 interval 1 x za 6 let</t>
  </si>
  <si>
    <t>cena prohlídky a zkoušky 2026</t>
  </si>
  <si>
    <t>Celková nabízená cena za provozní revize, revize, prohlídky a zkoušky za rok 2026</t>
  </si>
  <si>
    <t xml:space="preserve"> název VZ:                Provozní revize, prohlídky a zkoušky na zdvihacích zařízeních na drážních vozidlech pro rok 2025-2026 - oblast Olomouc</t>
  </si>
  <si>
    <t xml:space="preserve"> Ev. Č. VZ</t>
  </si>
  <si>
    <t>Nabídková cena celkem za provozní revize, prohlídky a zkoušky (rok 2025 + rok 2026)</t>
  </si>
  <si>
    <t>Příloha č. 1 Výzvy k podání nabídky:           Formulář pro cenovou nabídku</t>
  </si>
  <si>
    <t>Informace k vyplnění:</t>
  </si>
  <si>
    <t>4) všechny ceny budou uvedeny v Kč bez DPH</t>
  </si>
  <si>
    <t>Adresa</t>
  </si>
  <si>
    <t>Nádražní 913, 757 01 Valašské Meziříčí</t>
  </si>
  <si>
    <t>Tovární 3137/12, 750 02 Přerov</t>
  </si>
  <si>
    <t>Uničovská 2645/1, 787 01 Šumperk</t>
  </si>
  <si>
    <t>Nemocniční 2165, 755 01 Vsetín</t>
  </si>
  <si>
    <t>obvod žst. 90, 756 12 Horní Lideč</t>
  </si>
  <si>
    <t>Nádražní538, 788 33 Hanušovice</t>
  </si>
  <si>
    <t>obvod žst., 769 01 Holešov</t>
  </si>
  <si>
    <t>Nádražní 1361, 768 24 Hulín</t>
  </si>
  <si>
    <t>Československé armády 2403/40, 789 01 Zábřeh na Moravě</t>
  </si>
  <si>
    <t>Pražská 2943, 796 01 Prostějov</t>
  </si>
  <si>
    <t>Nádražní 2216, 686 03 Staré Město u Uherského Hradiště</t>
  </si>
  <si>
    <t>Pavlovičky 126, 779 00 Olomouc</t>
  </si>
  <si>
    <t>Nádražní II 198, 783 53 Velká Bystřice</t>
  </si>
  <si>
    <t>Nádražní 2184, 753 01 Hranice na Moravě</t>
  </si>
  <si>
    <t>Hranice I - Město, 2228, 753 01 Hranice na Moravě</t>
  </si>
  <si>
    <t>Za Tratí 439, 783 73, Grygov</t>
  </si>
  <si>
    <t>1) účastník vyplňuje pouze červeně podsvícené buňky (sloupec "J", "N" a "R")</t>
  </si>
  <si>
    <t xml:space="preserve">2) celková nabídková cena (buňka I94) je hodnotícím kritériem pro výběr nejvhodnější nabídky ve smyslu čl. 13 Výzvy k podání nabídky </t>
  </si>
  <si>
    <t>3) ceny, které účastník uvede (sloupec "J", "N" a "R") jsou cenami konečnými, zahrňující veškeré náklady dodavatele služby, včetně nákladů na dopravu do/z místa plnění a dalších nákladů spojených s plněním veřejné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</si>
</sst>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[$-405]mmmm\ yyyy;@"/>
  </numFmts>
  <fonts count="20" x14ac:knownFonts="1">
    <font>
      <sz val="9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Verdana"/>
      <family val="2"/>
      <charset val="238"/>
    </font>
    <font>
      <b/>
      <sz val="12"/>
      <name val="Verdana"/>
      <family val="2"/>
      <charset val="238"/>
    </font>
    <font>
      <b/>
      <sz val="12"/>
      <color indexed="8"/>
      <name val="Verdana"/>
      <family val="2"/>
      <charset val="238"/>
    </font>
    <font>
      <sz val="11"/>
      <name val="Verdana"/>
      <family val="2"/>
      <charset val="238"/>
    </font>
    <font>
      <sz val="9"/>
      <color indexed="8"/>
      <name val="Verdana"/>
      <family val="2"/>
      <charset val="238"/>
    </font>
    <font>
      <sz val="12"/>
      <color indexed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4"/>
      <color indexed="8"/>
      <name val="Verdana"/>
      <family val="2"/>
      <charset val="238"/>
    </font>
    <font>
      <b/>
      <sz val="20"/>
      <name val="Verdana"/>
      <family val="2"/>
      <charset val="238"/>
    </font>
    <font>
      <sz val="11"/>
      <color rgb="FF000000"/>
      <name val="Verdana"/>
      <family val="2"/>
      <charset val="238"/>
    </font>
    <font>
      <sz val="11"/>
      <name val="Arial CE"/>
      <charset val="238"/>
    </font>
    <font>
      <sz val="10"/>
      <name val="Verdana"/>
      <family val="2"/>
      <charset val="238"/>
    </font>
    <font>
      <b/>
      <sz val="1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11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124">
    <xf numFmtId="0" fontId="0" fillId="0" borderId="0" xfId="0"/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12" fillId="0" borderId="1" xfId="6" applyFont="1" applyBorder="1" applyAlignment="1">
      <alignment horizontal="center" vertical="center"/>
    </xf>
    <xf numFmtId="0" fontId="12" fillId="0" borderId="2" xfId="6" applyFont="1" applyBorder="1" applyAlignment="1">
      <alignment horizontal="center" vertical="center"/>
    </xf>
    <xf numFmtId="49" fontId="10" fillId="0" borderId="2" xfId="6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0" fontId="12" fillId="0" borderId="2" xfId="6" quotePrefix="1" applyFont="1" applyBorder="1" applyAlignment="1">
      <alignment horizontal="center" vertical="center"/>
    </xf>
    <xf numFmtId="0" fontId="12" fillId="0" borderId="2" xfId="7" applyFont="1" applyBorder="1" applyAlignment="1">
      <alignment horizontal="center" vertical="center"/>
    </xf>
    <xf numFmtId="0" fontId="12" fillId="3" borderId="2" xfId="6" applyFont="1" applyFill="1" applyBorder="1" applyAlignment="1">
      <alignment horizontal="center" vertical="center"/>
    </xf>
    <xf numFmtId="49" fontId="12" fillId="3" borderId="2" xfId="6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0" borderId="2" xfId="5" applyFont="1" applyBorder="1" applyAlignment="1">
      <alignment horizontal="center" vertical="center"/>
    </xf>
    <xf numFmtId="49" fontId="12" fillId="0" borderId="2" xfId="5" applyNumberFormat="1" applyFont="1" applyBorder="1" applyAlignment="1">
      <alignment horizontal="center" vertical="center"/>
    </xf>
    <xf numFmtId="14" fontId="12" fillId="0" borderId="2" xfId="0" applyNumberFormat="1" applyFont="1" applyBorder="1" applyAlignment="1">
      <alignment horizontal="center" vertical="center"/>
    </xf>
    <xf numFmtId="1" fontId="12" fillId="0" borderId="2" xfId="6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0" fontId="13" fillId="0" borderId="2" xfId="3" applyFont="1" applyBorder="1" applyAlignment="1">
      <alignment horizontal="center" vertical="center"/>
    </xf>
    <xf numFmtId="14" fontId="13" fillId="0" borderId="2" xfId="3" applyNumberFormat="1" applyFont="1" applyBorder="1" applyAlignment="1">
      <alignment horizontal="center" vertical="center"/>
    </xf>
    <xf numFmtId="49" fontId="12" fillId="3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49" fontId="12" fillId="2" borderId="2" xfId="0" applyNumberFormat="1" applyFont="1" applyFill="1" applyBorder="1" applyAlignment="1" applyProtection="1">
      <alignment horizontal="center" vertical="center"/>
      <protection locked="0"/>
    </xf>
    <xf numFmtId="164" fontId="14" fillId="0" borderId="10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2" fillId="0" borderId="2" xfId="5" applyFont="1" applyBorder="1" applyAlignment="1">
      <alignment horizontal="center" vertical="center" wrapText="1"/>
    </xf>
    <xf numFmtId="0" fontId="8" fillId="0" borderId="2" xfId="6" applyFont="1" applyBorder="1" applyAlignment="1">
      <alignment horizontal="center" vertical="center"/>
    </xf>
    <xf numFmtId="49" fontId="8" fillId="0" borderId="2" xfId="8" applyNumberFormat="1" applyFont="1" applyBorder="1" applyAlignment="1">
      <alignment horizontal="center" vertical="center"/>
    </xf>
    <xf numFmtId="49" fontId="8" fillId="3" borderId="2" xfId="8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9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0" borderId="2" xfId="5" applyFont="1" applyBorder="1" applyAlignment="1">
      <alignment horizontal="center" vertical="center"/>
    </xf>
    <xf numFmtId="165" fontId="12" fillId="3" borderId="2" xfId="0" applyNumberFormat="1" applyFont="1" applyFill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4" fontId="8" fillId="3" borderId="2" xfId="0" applyNumberFormat="1" applyFont="1" applyFill="1" applyBorder="1" applyAlignment="1">
      <alignment horizontal="center" vertic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/>
    </xf>
    <xf numFmtId="14" fontId="8" fillId="3" borderId="2" xfId="3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4" fontId="8" fillId="3" borderId="3" xfId="3" applyNumberFormat="1" applyFont="1" applyFill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" fontId="12" fillId="3" borderId="2" xfId="7" applyNumberFormat="1" applyFont="1" applyFill="1" applyBorder="1" applyAlignment="1">
      <alignment horizontal="center" vertical="center"/>
    </xf>
    <xf numFmtId="0" fontId="12" fillId="3" borderId="2" xfId="5" applyFont="1" applyFill="1" applyBorder="1" applyAlignment="1">
      <alignment horizontal="center" vertical="center"/>
    </xf>
    <xf numFmtId="49" fontId="16" fillId="3" borderId="2" xfId="0" applyNumberFormat="1" applyFont="1" applyFill="1" applyBorder="1" applyAlignment="1">
      <alignment horizontal="center" vertical="center"/>
    </xf>
    <xf numFmtId="14" fontId="8" fillId="5" borderId="2" xfId="0" applyNumberFormat="1" applyFont="1" applyFill="1" applyBorder="1" applyAlignment="1">
      <alignment horizontal="center" vertical="center"/>
    </xf>
    <xf numFmtId="14" fontId="8" fillId="0" borderId="5" xfId="0" applyNumberFormat="1" applyFont="1" applyBorder="1" applyAlignment="1">
      <alignment horizontal="center" vertical="center"/>
    </xf>
    <xf numFmtId="49" fontId="10" fillId="3" borderId="2" xfId="6" applyNumberFormat="1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8" fillId="3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166" fontId="8" fillId="5" borderId="2" xfId="0" applyNumberFormat="1" applyFont="1" applyFill="1" applyBorder="1" applyAlignment="1">
      <alignment horizontal="center" vertical="center"/>
    </xf>
    <xf numFmtId="166" fontId="8" fillId="3" borderId="2" xfId="3" applyNumberFormat="1" applyFont="1" applyFill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8" fillId="3" borderId="3" xfId="0" applyNumberFormat="1" applyFont="1" applyFill="1" applyBorder="1" applyAlignment="1">
      <alignment horizontal="center" vertical="center"/>
    </xf>
    <xf numFmtId="166" fontId="8" fillId="3" borderId="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14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14" fontId="8" fillId="0" borderId="0" xfId="0" applyNumberFormat="1" applyFont="1"/>
    <xf numFmtId="0" fontId="12" fillId="0" borderId="15" xfId="6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49" fontId="12" fillId="0" borderId="16" xfId="0" applyNumberFormat="1" applyFont="1" applyBorder="1" applyAlignment="1" applyProtection="1">
      <alignment horizontal="center" vertical="center"/>
      <protection locked="0"/>
    </xf>
    <xf numFmtId="0" fontId="13" fillId="0" borderId="16" xfId="3" applyFont="1" applyBorder="1" applyAlignment="1">
      <alignment horizontal="center" vertical="center"/>
    </xf>
    <xf numFmtId="14" fontId="13" fillId="0" borderId="16" xfId="3" applyNumberFormat="1" applyFont="1" applyBorder="1" applyAlignment="1">
      <alignment horizontal="center" vertical="center"/>
    </xf>
    <xf numFmtId="1" fontId="12" fillId="0" borderId="16" xfId="0" applyNumberFormat="1" applyFont="1" applyBorder="1" applyAlignment="1">
      <alignment horizontal="center" vertical="center"/>
    </xf>
    <xf numFmtId="166" fontId="8" fillId="3" borderId="16" xfId="3" applyNumberFormat="1" applyFont="1" applyFill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4" fontId="8" fillId="3" borderId="16" xfId="3" applyNumberFormat="1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5" fontId="12" fillId="0" borderId="9" xfId="0" applyNumberFormat="1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14" fontId="1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4" fontId="12" fillId="0" borderId="19" xfId="0" applyNumberFormat="1" applyFont="1" applyBorder="1" applyAlignment="1">
      <alignment horizontal="center" vertical="center"/>
    </xf>
    <xf numFmtId="165" fontId="12" fillId="0" borderId="20" xfId="0" applyNumberFormat="1" applyFont="1" applyBorder="1" applyAlignment="1">
      <alignment horizontal="center" vertical="center"/>
    </xf>
    <xf numFmtId="0" fontId="6" fillId="0" borderId="8" xfId="6" applyFont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12" fillId="3" borderId="12" xfId="0" applyNumberFormat="1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9" xfId="6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8" fillId="0" borderId="2" xfId="6" applyFont="1" applyBorder="1" applyAlignment="1">
      <alignment horizontal="center" vertical="center" wrapText="1"/>
    </xf>
    <xf numFmtId="0" fontId="12" fillId="0" borderId="22" xfId="6" applyFont="1" applyBorder="1" applyAlignment="1">
      <alignment horizontal="center" vertical="center" wrapText="1"/>
    </xf>
    <xf numFmtId="0" fontId="8" fillId="0" borderId="22" xfId="6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6" borderId="0" xfId="0" applyFont="1" applyFill="1" applyAlignment="1">
      <alignment horizontal="left"/>
    </xf>
    <xf numFmtId="0" fontId="8" fillId="6" borderId="0" xfId="0" applyFont="1" applyFill="1" applyAlignment="1">
      <alignment horizontal="center"/>
    </xf>
  </cellXfs>
  <cellStyles count="10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  <cellStyle name="Normální 6" xfId="4" xr:uid="{00000000-0005-0000-0000-000004000000}"/>
    <cellStyle name="normální_List1 2" xfId="5" xr:uid="{00000000-0005-0000-0000-000005000000}"/>
    <cellStyle name="normální_Soupis SHV Olomouc k 30.6.2008" xfId="6" xr:uid="{00000000-0005-0000-0000-000006000000}"/>
    <cellStyle name="normální_Soupis SHV Plzeň k 30.6.2008" xfId="8" xr:uid="{ED3806FF-97F7-409C-917E-5CC6DE94921D}"/>
    <cellStyle name="normální_Soupis SHV Praha k 30.6.2008" xfId="9" xr:uid="{5B34BC32-8860-437A-9423-3EAAAB6B64EC}"/>
    <cellStyle name="normální_Soupis SHV Zlín k 30.6.2008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enzlova.SZDCRED/Local%20Settings/Temporary%20Internet%20Files/OLK2/WIN95/TEMP/SH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pi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9"/>
  <sheetViews>
    <sheetView tabSelected="1" topLeftCell="A24" zoomScale="65" zoomScaleNormal="65" workbookViewId="0">
      <selection activeCell="H113" sqref="H113"/>
    </sheetView>
  </sheetViews>
  <sheetFormatPr defaultColWidth="10.42578125" defaultRowHeight="11.25" x14ac:dyDescent="0.2"/>
  <cols>
    <col min="1" max="1" width="27.140625" style="1" bestFit="1" customWidth="1"/>
    <col min="2" max="2" width="27.140625" style="1" customWidth="1"/>
    <col min="3" max="3" width="20.5703125" style="1" bestFit="1" customWidth="1"/>
    <col min="4" max="4" width="23" style="1" customWidth="1"/>
    <col min="5" max="5" width="13.85546875" style="3" customWidth="1"/>
    <col min="6" max="6" width="23.140625" style="4" bestFit="1" customWidth="1"/>
    <col min="7" max="7" width="17.28515625" style="1" customWidth="1"/>
    <col min="8" max="8" width="19.7109375" style="2" customWidth="1"/>
    <col min="9" max="9" width="28.28515625" style="2" customWidth="1"/>
    <col min="10" max="11" width="16.42578125" style="2" customWidth="1"/>
    <col min="12" max="12" width="18.42578125" style="2" customWidth="1"/>
    <col min="13" max="13" width="20.7109375" style="1" customWidth="1"/>
    <col min="14" max="16" width="17.140625" style="1" customWidth="1"/>
    <col min="17" max="17" width="18.7109375" style="2" customWidth="1"/>
    <col min="18" max="18" width="18.140625" style="1" customWidth="1"/>
    <col min="19" max="19" width="16" style="1" customWidth="1"/>
    <col min="20" max="20" width="16.5703125" style="1" customWidth="1"/>
    <col min="21" max="21" width="11.28515625" style="1" bestFit="1" customWidth="1"/>
    <col min="22" max="16384" width="10.42578125" style="1"/>
  </cols>
  <sheetData>
    <row r="1" spans="1:21" ht="26.25" customHeight="1" x14ac:dyDescent="0.2">
      <c r="A1" s="117" t="s">
        <v>148</v>
      </c>
      <c r="B1" s="117"/>
      <c r="C1" s="117"/>
      <c r="D1" s="72"/>
    </row>
    <row r="2" spans="1:21" ht="24" customHeight="1" x14ac:dyDescent="0.2">
      <c r="A2" s="118" t="s">
        <v>145</v>
      </c>
      <c r="B2" s="118"/>
      <c r="C2" s="119"/>
      <c r="D2" s="119"/>
      <c r="E2" s="119"/>
      <c r="F2" s="119"/>
      <c r="G2" s="119"/>
      <c r="H2" s="119"/>
      <c r="I2" s="119"/>
      <c r="J2" s="119"/>
      <c r="K2" s="119"/>
    </row>
    <row r="3" spans="1:21" ht="34.5" customHeight="1" x14ac:dyDescent="0.2">
      <c r="A3" s="72" t="s">
        <v>146</v>
      </c>
      <c r="B3" s="72"/>
      <c r="C3" s="120">
        <v>63525038</v>
      </c>
      <c r="D3" s="121"/>
    </row>
    <row r="4" spans="1:21" ht="42" customHeight="1" thickBot="1" x14ac:dyDescent="0.25">
      <c r="A4" s="33" t="s">
        <v>127</v>
      </c>
      <c r="B4" s="33"/>
      <c r="N4" s="71"/>
      <c r="O4" s="34"/>
      <c r="P4" s="34"/>
    </row>
    <row r="5" spans="1:21" ht="123.75" customHeight="1" x14ac:dyDescent="0.2">
      <c r="A5" s="32" t="s">
        <v>102</v>
      </c>
      <c r="B5" s="109" t="s">
        <v>151</v>
      </c>
      <c r="C5" s="5" t="s">
        <v>92</v>
      </c>
      <c r="D5" s="5" t="s">
        <v>94</v>
      </c>
      <c r="E5" s="7" t="s">
        <v>95</v>
      </c>
      <c r="F5" s="8" t="s">
        <v>6</v>
      </c>
      <c r="G5" s="5" t="s">
        <v>30</v>
      </c>
      <c r="H5" s="5" t="s">
        <v>31</v>
      </c>
      <c r="I5" s="6" t="s">
        <v>136</v>
      </c>
      <c r="J5" s="6" t="s">
        <v>126</v>
      </c>
      <c r="K5" s="6" t="s">
        <v>103</v>
      </c>
      <c r="L5" s="6" t="s">
        <v>129</v>
      </c>
      <c r="M5" s="6" t="s">
        <v>128</v>
      </c>
      <c r="N5" s="6" t="s">
        <v>132</v>
      </c>
      <c r="O5" s="6" t="s">
        <v>104</v>
      </c>
      <c r="P5" s="6" t="s">
        <v>131</v>
      </c>
      <c r="Q5" s="6" t="s">
        <v>133</v>
      </c>
      <c r="R5" s="6" t="s">
        <v>134</v>
      </c>
      <c r="S5" s="9" t="s">
        <v>105</v>
      </c>
      <c r="T5" s="6" t="s">
        <v>130</v>
      </c>
    </row>
    <row r="6" spans="1:21" ht="35.25" customHeight="1" x14ac:dyDescent="0.2">
      <c r="A6" s="36" t="s">
        <v>86</v>
      </c>
      <c r="B6" s="110" t="s">
        <v>152</v>
      </c>
      <c r="C6" s="17" t="s">
        <v>0</v>
      </c>
      <c r="D6" s="17">
        <v>636</v>
      </c>
      <c r="E6" s="18"/>
      <c r="F6" s="17" t="s">
        <v>2</v>
      </c>
      <c r="G6" s="19">
        <v>449</v>
      </c>
      <c r="H6" s="19" t="s">
        <v>35</v>
      </c>
      <c r="I6" s="14">
        <v>1</v>
      </c>
      <c r="J6" s="106"/>
      <c r="K6" s="102">
        <f>I6*J6</f>
        <v>0</v>
      </c>
      <c r="L6" s="47">
        <v>45820</v>
      </c>
      <c r="M6" s="14">
        <v>1</v>
      </c>
      <c r="N6" s="106"/>
      <c r="O6" s="102">
        <f t="shared" ref="O6:O36" si="0">N6*M6</f>
        <v>0</v>
      </c>
      <c r="P6" s="47">
        <v>45820</v>
      </c>
      <c r="Q6" s="14">
        <v>0</v>
      </c>
      <c r="R6" s="73"/>
      <c r="S6" s="104">
        <f t="shared" ref="S6:S36" si="1">Q6*R6</f>
        <v>0</v>
      </c>
      <c r="T6" s="46"/>
      <c r="U6" s="2"/>
    </row>
    <row r="7" spans="1:21" ht="35.25" customHeight="1" x14ac:dyDescent="0.2">
      <c r="A7" s="10" t="s">
        <v>79</v>
      </c>
      <c r="B7" s="111" t="s">
        <v>153</v>
      </c>
      <c r="C7" s="11" t="s">
        <v>0</v>
      </c>
      <c r="D7" s="17">
        <v>1076</v>
      </c>
      <c r="E7" s="18"/>
      <c r="F7" s="11" t="s">
        <v>2</v>
      </c>
      <c r="G7" s="13" t="s">
        <v>32</v>
      </c>
      <c r="H7" s="13" t="s">
        <v>33</v>
      </c>
      <c r="I7" s="14">
        <v>1</v>
      </c>
      <c r="J7" s="106"/>
      <c r="K7" s="102">
        <f t="shared" ref="K7:K36" si="2">I7*J7</f>
        <v>0</v>
      </c>
      <c r="L7" s="45">
        <v>45790</v>
      </c>
      <c r="M7" s="14">
        <v>1</v>
      </c>
      <c r="N7" s="106"/>
      <c r="O7" s="102">
        <f t="shared" si="0"/>
        <v>0</v>
      </c>
      <c r="P7" s="45">
        <v>45790</v>
      </c>
      <c r="Q7" s="14">
        <v>1</v>
      </c>
      <c r="R7" s="106"/>
      <c r="S7" s="104">
        <f t="shared" si="1"/>
        <v>0</v>
      </c>
      <c r="T7" s="45">
        <v>45790</v>
      </c>
      <c r="U7" s="2"/>
    </row>
    <row r="8" spans="1:21" ht="35.25" customHeight="1" x14ac:dyDescent="0.2">
      <c r="A8" s="36" t="s">
        <v>83</v>
      </c>
      <c r="B8" s="110" t="s">
        <v>154</v>
      </c>
      <c r="C8" s="11" t="s">
        <v>8</v>
      </c>
      <c r="D8" s="55">
        <v>1080</v>
      </c>
      <c r="E8" s="60"/>
      <c r="F8" s="16" t="s">
        <v>2</v>
      </c>
      <c r="G8" s="13">
        <v>1570</v>
      </c>
      <c r="H8" s="13" t="s">
        <v>37</v>
      </c>
      <c r="I8" s="14">
        <v>1</v>
      </c>
      <c r="J8" s="106"/>
      <c r="K8" s="102">
        <f t="shared" si="2"/>
        <v>0</v>
      </c>
      <c r="L8" s="45">
        <v>45784</v>
      </c>
      <c r="M8" s="14">
        <v>1</v>
      </c>
      <c r="N8" s="106"/>
      <c r="O8" s="102">
        <f t="shared" si="0"/>
        <v>0</v>
      </c>
      <c r="P8" s="45">
        <v>45784</v>
      </c>
      <c r="Q8" s="14">
        <v>1</v>
      </c>
      <c r="R8" s="106"/>
      <c r="S8" s="104">
        <f t="shared" si="1"/>
        <v>0</v>
      </c>
      <c r="T8" s="45">
        <v>45784</v>
      </c>
      <c r="U8" s="2"/>
    </row>
    <row r="9" spans="1:21" ht="31.5" customHeight="1" x14ac:dyDescent="0.2">
      <c r="A9" s="36" t="s">
        <v>89</v>
      </c>
      <c r="B9" s="110" t="s">
        <v>155</v>
      </c>
      <c r="C9" s="11" t="s">
        <v>4</v>
      </c>
      <c r="D9" s="17">
        <v>1136</v>
      </c>
      <c r="E9" s="18"/>
      <c r="F9" s="43" t="s">
        <v>16</v>
      </c>
      <c r="G9" s="29" t="s">
        <v>124</v>
      </c>
      <c r="H9" s="29" t="s">
        <v>125</v>
      </c>
      <c r="I9" s="14">
        <v>1</v>
      </c>
      <c r="J9" s="106"/>
      <c r="K9" s="102">
        <f t="shared" si="2"/>
        <v>0</v>
      </c>
      <c r="L9" s="45">
        <v>45941</v>
      </c>
      <c r="M9" s="14">
        <v>0</v>
      </c>
      <c r="N9" s="73"/>
      <c r="O9" s="102">
        <f t="shared" si="0"/>
        <v>0</v>
      </c>
      <c r="P9" s="44"/>
      <c r="Q9" s="14">
        <v>0</v>
      </c>
      <c r="R9" s="73"/>
      <c r="S9" s="104">
        <f t="shared" si="1"/>
        <v>0</v>
      </c>
      <c r="T9" s="46"/>
      <c r="U9" s="2"/>
    </row>
    <row r="10" spans="1:21" ht="31.5" customHeight="1" x14ac:dyDescent="0.2">
      <c r="A10" s="36" t="s">
        <v>87</v>
      </c>
      <c r="B10" s="110" t="s">
        <v>156</v>
      </c>
      <c r="C10" s="11" t="s">
        <v>8</v>
      </c>
      <c r="D10" s="55">
        <v>243</v>
      </c>
      <c r="E10" s="18"/>
      <c r="F10" s="16" t="s">
        <v>9</v>
      </c>
      <c r="G10" s="13">
        <v>545</v>
      </c>
      <c r="H10" s="13">
        <v>44503</v>
      </c>
      <c r="I10" s="14">
        <v>1</v>
      </c>
      <c r="J10" s="106"/>
      <c r="K10" s="102">
        <f t="shared" si="2"/>
        <v>0</v>
      </c>
      <c r="L10" s="45">
        <v>45926</v>
      </c>
      <c r="M10" s="14">
        <v>1</v>
      </c>
      <c r="N10" s="106"/>
      <c r="O10" s="102">
        <f t="shared" si="0"/>
        <v>0</v>
      </c>
      <c r="P10" s="45">
        <v>45926</v>
      </c>
      <c r="Q10" s="14">
        <v>0</v>
      </c>
      <c r="R10" s="73"/>
      <c r="S10" s="104">
        <f t="shared" si="1"/>
        <v>0</v>
      </c>
      <c r="T10" s="46"/>
      <c r="U10" s="2"/>
    </row>
    <row r="11" spans="1:21" ht="36.75" customHeight="1" x14ac:dyDescent="0.2">
      <c r="A11" s="10" t="s">
        <v>84</v>
      </c>
      <c r="B11" s="111" t="s">
        <v>157</v>
      </c>
      <c r="C11" s="15" t="s">
        <v>1</v>
      </c>
      <c r="D11" s="17">
        <v>420</v>
      </c>
      <c r="E11" s="60"/>
      <c r="F11" s="11" t="s">
        <v>3</v>
      </c>
      <c r="G11" s="13" t="s">
        <v>38</v>
      </c>
      <c r="H11" s="13" t="s">
        <v>39</v>
      </c>
      <c r="I11" s="14">
        <v>1</v>
      </c>
      <c r="J11" s="106"/>
      <c r="K11" s="102">
        <f t="shared" si="2"/>
        <v>0</v>
      </c>
      <c r="L11" s="45">
        <v>45736</v>
      </c>
      <c r="M11" s="14">
        <v>1</v>
      </c>
      <c r="N11" s="106"/>
      <c r="O11" s="102">
        <f t="shared" si="0"/>
        <v>0</v>
      </c>
      <c r="P11" s="45">
        <v>45736</v>
      </c>
      <c r="Q11" s="14">
        <v>1</v>
      </c>
      <c r="R11" s="106"/>
      <c r="S11" s="104">
        <f>Q11*R11</f>
        <v>0</v>
      </c>
      <c r="T11" s="45">
        <v>45736</v>
      </c>
      <c r="U11" s="2"/>
    </row>
    <row r="12" spans="1:21" ht="35.25" customHeight="1" x14ac:dyDescent="0.2">
      <c r="A12" s="10" t="s">
        <v>86</v>
      </c>
      <c r="B12" s="110" t="s">
        <v>152</v>
      </c>
      <c r="C12" s="16" t="s">
        <v>0</v>
      </c>
      <c r="D12" s="55">
        <v>245</v>
      </c>
      <c r="E12" s="18"/>
      <c r="F12" s="11" t="s">
        <v>3</v>
      </c>
      <c r="G12" s="13" t="s">
        <v>43</v>
      </c>
      <c r="H12" s="13" t="s">
        <v>44</v>
      </c>
      <c r="I12" s="14">
        <v>1</v>
      </c>
      <c r="J12" s="106"/>
      <c r="K12" s="102">
        <f t="shared" si="2"/>
        <v>0</v>
      </c>
      <c r="L12" s="45">
        <v>45790</v>
      </c>
      <c r="M12" s="14">
        <v>1</v>
      </c>
      <c r="N12" s="106"/>
      <c r="O12" s="102">
        <f t="shared" si="0"/>
        <v>0</v>
      </c>
      <c r="P12" s="45">
        <v>45790</v>
      </c>
      <c r="Q12" s="14">
        <v>1</v>
      </c>
      <c r="R12" s="106"/>
      <c r="S12" s="104">
        <f t="shared" si="1"/>
        <v>0</v>
      </c>
      <c r="T12" s="45">
        <v>45790</v>
      </c>
      <c r="U12" s="2"/>
    </row>
    <row r="13" spans="1:21" ht="39" customHeight="1" x14ac:dyDescent="0.2">
      <c r="A13" s="36" t="s">
        <v>81</v>
      </c>
      <c r="B13" s="112" t="s">
        <v>161</v>
      </c>
      <c r="C13" s="11" t="s">
        <v>4</v>
      </c>
      <c r="D13" s="17">
        <v>78</v>
      </c>
      <c r="E13" s="18"/>
      <c r="F13" s="20" t="s">
        <v>16</v>
      </c>
      <c r="G13" s="13" t="s">
        <v>40</v>
      </c>
      <c r="H13" s="13" t="s">
        <v>41</v>
      </c>
      <c r="I13" s="14">
        <v>1</v>
      </c>
      <c r="J13" s="106"/>
      <c r="K13" s="102">
        <f t="shared" si="2"/>
        <v>0</v>
      </c>
      <c r="L13" s="45">
        <v>45797</v>
      </c>
      <c r="M13" s="14">
        <v>1</v>
      </c>
      <c r="N13" s="106"/>
      <c r="O13" s="102">
        <f t="shared" si="0"/>
        <v>0</v>
      </c>
      <c r="P13" s="45">
        <v>45797</v>
      </c>
      <c r="Q13" s="14">
        <v>1</v>
      </c>
      <c r="R13" s="106"/>
      <c r="S13" s="104">
        <f>Q13*R13</f>
        <v>0</v>
      </c>
      <c r="T13" s="45">
        <v>45797</v>
      </c>
      <c r="U13" s="2"/>
    </row>
    <row r="14" spans="1:21" ht="30.75" customHeight="1" x14ac:dyDescent="0.2">
      <c r="A14" s="10" t="s">
        <v>88</v>
      </c>
      <c r="B14" s="111" t="s">
        <v>158</v>
      </c>
      <c r="C14" s="20" t="s">
        <v>14</v>
      </c>
      <c r="D14" s="56">
        <v>5</v>
      </c>
      <c r="E14" s="61"/>
      <c r="F14" s="20" t="s">
        <v>13</v>
      </c>
      <c r="G14" s="13" t="s">
        <v>48</v>
      </c>
      <c r="H14" s="13" t="s">
        <v>49</v>
      </c>
      <c r="I14" s="14">
        <v>1</v>
      </c>
      <c r="J14" s="106"/>
      <c r="K14" s="102">
        <f t="shared" si="2"/>
        <v>0</v>
      </c>
      <c r="L14" s="45">
        <v>45760</v>
      </c>
      <c r="M14" s="14">
        <v>1</v>
      </c>
      <c r="N14" s="106"/>
      <c r="O14" s="102">
        <f t="shared" si="0"/>
        <v>0</v>
      </c>
      <c r="P14" s="45">
        <v>45760</v>
      </c>
      <c r="Q14" s="14">
        <v>1</v>
      </c>
      <c r="R14" s="106"/>
      <c r="S14" s="104">
        <f t="shared" si="1"/>
        <v>0</v>
      </c>
      <c r="T14" s="45">
        <v>45760</v>
      </c>
      <c r="U14" s="2"/>
    </row>
    <row r="15" spans="1:21" ht="60" customHeight="1" x14ac:dyDescent="0.2">
      <c r="A15" s="36" t="s">
        <v>107</v>
      </c>
      <c r="B15" s="110" t="s">
        <v>160</v>
      </c>
      <c r="C15" s="37" t="s">
        <v>18</v>
      </c>
      <c r="D15" s="57" t="s">
        <v>108</v>
      </c>
      <c r="E15" s="38" t="s">
        <v>109</v>
      </c>
      <c r="F15" s="37" t="s">
        <v>19</v>
      </c>
      <c r="G15" s="29">
        <v>100418219</v>
      </c>
      <c r="H15" s="29" t="s">
        <v>119</v>
      </c>
      <c r="I15" s="14">
        <v>1</v>
      </c>
      <c r="J15" s="106"/>
      <c r="K15" s="102">
        <f t="shared" si="2"/>
        <v>0</v>
      </c>
      <c r="L15" s="45">
        <v>45776</v>
      </c>
      <c r="M15" s="14">
        <v>0</v>
      </c>
      <c r="N15" s="73"/>
      <c r="O15" s="102">
        <f t="shared" si="0"/>
        <v>0</v>
      </c>
      <c r="P15" s="44"/>
      <c r="Q15" s="14">
        <v>0</v>
      </c>
      <c r="R15" s="73"/>
      <c r="S15" s="104">
        <f t="shared" si="1"/>
        <v>0</v>
      </c>
      <c r="T15" s="46"/>
      <c r="U15" s="2"/>
    </row>
    <row r="16" spans="1:21" ht="34.5" customHeight="1" x14ac:dyDescent="0.2">
      <c r="A16" s="36" t="s">
        <v>79</v>
      </c>
      <c r="B16" s="111" t="s">
        <v>153</v>
      </c>
      <c r="C16" s="39" t="s">
        <v>18</v>
      </c>
      <c r="D16" s="39" t="s">
        <v>110</v>
      </c>
      <c r="E16" s="40" t="s">
        <v>73</v>
      </c>
      <c r="F16" s="41" t="s">
        <v>19</v>
      </c>
      <c r="G16" s="42">
        <v>100427284</v>
      </c>
      <c r="H16" s="42" t="s">
        <v>120</v>
      </c>
      <c r="I16" s="14">
        <v>1</v>
      </c>
      <c r="J16" s="106"/>
      <c r="K16" s="102">
        <f t="shared" si="2"/>
        <v>0</v>
      </c>
      <c r="L16" s="58">
        <v>45815</v>
      </c>
      <c r="M16" s="14">
        <v>0</v>
      </c>
      <c r="N16" s="73"/>
      <c r="O16" s="102">
        <f t="shared" si="0"/>
        <v>0</v>
      </c>
      <c r="P16" s="44"/>
      <c r="Q16" s="14">
        <v>0</v>
      </c>
      <c r="R16" s="73"/>
      <c r="S16" s="104">
        <f t="shared" si="1"/>
        <v>0</v>
      </c>
      <c r="T16" s="46"/>
      <c r="U16" s="2"/>
    </row>
    <row r="17" spans="1:21" ht="51" customHeight="1" x14ac:dyDescent="0.2">
      <c r="A17" s="36" t="s">
        <v>111</v>
      </c>
      <c r="B17" s="110" t="s">
        <v>162</v>
      </c>
      <c r="C17" s="39" t="s">
        <v>18</v>
      </c>
      <c r="D17" s="39" t="s">
        <v>112</v>
      </c>
      <c r="E17" s="40" t="s">
        <v>113</v>
      </c>
      <c r="F17" s="41" t="s">
        <v>19</v>
      </c>
      <c r="G17" s="42">
        <v>100427850</v>
      </c>
      <c r="H17" s="42" t="s">
        <v>121</v>
      </c>
      <c r="I17" s="14">
        <v>1</v>
      </c>
      <c r="J17" s="106"/>
      <c r="K17" s="102">
        <f t="shared" si="2"/>
        <v>0</v>
      </c>
      <c r="L17" s="58">
        <v>45700</v>
      </c>
      <c r="M17" s="14">
        <v>0</v>
      </c>
      <c r="N17" s="73"/>
      <c r="O17" s="102">
        <f t="shared" si="0"/>
        <v>0</v>
      </c>
      <c r="P17" s="44"/>
      <c r="Q17" s="14">
        <v>0</v>
      </c>
      <c r="R17" s="73"/>
      <c r="S17" s="104">
        <f t="shared" si="1"/>
        <v>0</v>
      </c>
      <c r="T17" s="46"/>
      <c r="U17" s="2"/>
    </row>
    <row r="18" spans="1:21" ht="39.75" customHeight="1" x14ac:dyDescent="0.2">
      <c r="A18" s="36" t="s">
        <v>82</v>
      </c>
      <c r="B18" s="110" t="s">
        <v>163</v>
      </c>
      <c r="C18" s="39" t="s">
        <v>18</v>
      </c>
      <c r="D18" s="39" t="s">
        <v>114</v>
      </c>
      <c r="E18" s="40" t="s">
        <v>115</v>
      </c>
      <c r="F18" s="41" t="s">
        <v>19</v>
      </c>
      <c r="G18" s="42">
        <v>100429941</v>
      </c>
      <c r="H18" s="42" t="s">
        <v>122</v>
      </c>
      <c r="I18" s="14">
        <v>1</v>
      </c>
      <c r="J18" s="106"/>
      <c r="K18" s="102">
        <f t="shared" si="2"/>
        <v>0</v>
      </c>
      <c r="L18" s="47">
        <v>45995</v>
      </c>
      <c r="M18" s="14">
        <v>0</v>
      </c>
      <c r="N18" s="73"/>
      <c r="O18" s="102">
        <f t="shared" si="0"/>
        <v>0</v>
      </c>
      <c r="P18" s="44"/>
      <c r="Q18" s="14">
        <v>0</v>
      </c>
      <c r="R18" s="73"/>
      <c r="S18" s="104">
        <f t="shared" si="1"/>
        <v>0</v>
      </c>
      <c r="T18" s="46"/>
      <c r="U18" s="2"/>
    </row>
    <row r="19" spans="1:21" ht="32.25" customHeight="1" x14ac:dyDescent="0.2">
      <c r="A19" s="36" t="s">
        <v>116</v>
      </c>
      <c r="B19" s="111" t="s">
        <v>153</v>
      </c>
      <c r="C19" s="39" t="s">
        <v>18</v>
      </c>
      <c r="D19" s="39" t="s">
        <v>117</v>
      </c>
      <c r="E19" s="40" t="s">
        <v>118</v>
      </c>
      <c r="F19" s="41" t="s">
        <v>19</v>
      </c>
      <c r="G19" s="42">
        <v>100433517</v>
      </c>
      <c r="H19" s="42" t="s">
        <v>123</v>
      </c>
      <c r="I19" s="14">
        <v>1</v>
      </c>
      <c r="J19" s="106"/>
      <c r="K19" s="102">
        <f t="shared" si="2"/>
        <v>0</v>
      </c>
      <c r="L19" s="47">
        <v>45706</v>
      </c>
      <c r="M19" s="14">
        <v>0</v>
      </c>
      <c r="N19" s="73"/>
      <c r="O19" s="102">
        <f t="shared" si="0"/>
        <v>0</v>
      </c>
      <c r="P19" s="44"/>
      <c r="Q19" s="14">
        <v>0</v>
      </c>
      <c r="R19" s="73"/>
      <c r="S19" s="104">
        <f t="shared" si="1"/>
        <v>0</v>
      </c>
      <c r="T19" s="46"/>
      <c r="U19" s="2"/>
    </row>
    <row r="20" spans="1:21" ht="30.75" customHeight="1" x14ac:dyDescent="0.2">
      <c r="A20" s="10" t="s">
        <v>89</v>
      </c>
      <c r="B20" s="110" t="s">
        <v>155</v>
      </c>
      <c r="C20" s="20" t="s">
        <v>18</v>
      </c>
      <c r="D20" s="56" t="s">
        <v>23</v>
      </c>
      <c r="E20" s="61" t="s">
        <v>74</v>
      </c>
      <c r="F20" s="20" t="s">
        <v>19</v>
      </c>
      <c r="G20" s="13">
        <v>100449391</v>
      </c>
      <c r="H20" s="13" t="s">
        <v>47</v>
      </c>
      <c r="I20" s="14">
        <v>1</v>
      </c>
      <c r="J20" s="106"/>
      <c r="K20" s="102">
        <f t="shared" si="2"/>
        <v>0</v>
      </c>
      <c r="L20" s="47">
        <v>45673</v>
      </c>
      <c r="M20" s="14">
        <v>0</v>
      </c>
      <c r="N20" s="73"/>
      <c r="O20" s="102">
        <f t="shared" si="0"/>
        <v>0</v>
      </c>
      <c r="P20" s="44"/>
      <c r="Q20" s="14">
        <v>0</v>
      </c>
      <c r="R20" s="73"/>
      <c r="S20" s="104">
        <f t="shared" si="1"/>
        <v>0</v>
      </c>
      <c r="T20" s="46"/>
      <c r="U20" s="2"/>
    </row>
    <row r="21" spans="1:21" ht="33.75" customHeight="1" x14ac:dyDescent="0.2">
      <c r="A21" s="10" t="s">
        <v>83</v>
      </c>
      <c r="B21" s="110" t="s">
        <v>154</v>
      </c>
      <c r="C21" s="20" t="s">
        <v>18</v>
      </c>
      <c r="D21" s="56" t="s">
        <v>21</v>
      </c>
      <c r="E21" s="61" t="s">
        <v>75</v>
      </c>
      <c r="F21" s="20" t="s">
        <v>19</v>
      </c>
      <c r="G21" s="13">
        <v>100449263</v>
      </c>
      <c r="H21" s="13" t="s">
        <v>42</v>
      </c>
      <c r="I21" s="14">
        <v>1</v>
      </c>
      <c r="J21" s="106"/>
      <c r="K21" s="102">
        <f t="shared" si="2"/>
        <v>0</v>
      </c>
      <c r="L21" s="45">
        <v>45692</v>
      </c>
      <c r="M21" s="14">
        <v>1</v>
      </c>
      <c r="N21" s="106"/>
      <c r="O21" s="102">
        <f t="shared" si="0"/>
        <v>0</v>
      </c>
      <c r="P21" s="45">
        <v>45692</v>
      </c>
      <c r="Q21" s="14">
        <v>1</v>
      </c>
      <c r="R21" s="106"/>
      <c r="S21" s="104">
        <f t="shared" si="1"/>
        <v>0</v>
      </c>
      <c r="T21" s="45">
        <v>45692</v>
      </c>
      <c r="U21" s="2"/>
    </row>
    <row r="22" spans="1:21" ht="34.5" customHeight="1" x14ac:dyDescent="0.2">
      <c r="A22" s="10" t="s">
        <v>90</v>
      </c>
      <c r="B22" s="111" t="s">
        <v>159</v>
      </c>
      <c r="C22" s="20" t="s">
        <v>18</v>
      </c>
      <c r="D22" s="56" t="s">
        <v>22</v>
      </c>
      <c r="E22" s="61" t="s">
        <v>76</v>
      </c>
      <c r="F22" s="20" t="s">
        <v>19</v>
      </c>
      <c r="G22" s="13">
        <v>100451230</v>
      </c>
      <c r="H22" s="13" t="s">
        <v>45</v>
      </c>
      <c r="I22" s="14">
        <v>1</v>
      </c>
      <c r="J22" s="106"/>
      <c r="K22" s="102">
        <f t="shared" si="2"/>
        <v>0</v>
      </c>
      <c r="L22" s="45">
        <v>45675</v>
      </c>
      <c r="M22" s="14">
        <v>1</v>
      </c>
      <c r="N22" s="106"/>
      <c r="O22" s="102">
        <f t="shared" si="0"/>
        <v>0</v>
      </c>
      <c r="P22" s="45">
        <v>45675</v>
      </c>
      <c r="Q22" s="14">
        <v>1</v>
      </c>
      <c r="R22" s="106"/>
      <c r="S22" s="104">
        <f t="shared" si="1"/>
        <v>0</v>
      </c>
      <c r="T22" s="45">
        <v>45675</v>
      </c>
      <c r="U22" s="2"/>
    </row>
    <row r="23" spans="1:21" ht="35.25" customHeight="1" x14ac:dyDescent="0.2">
      <c r="A23" s="10" t="s">
        <v>91</v>
      </c>
      <c r="B23" s="111" t="s">
        <v>164</v>
      </c>
      <c r="C23" s="20" t="s">
        <v>18</v>
      </c>
      <c r="D23" s="56" t="s">
        <v>20</v>
      </c>
      <c r="E23" s="61" t="s">
        <v>77</v>
      </c>
      <c r="F23" s="20" t="s">
        <v>19</v>
      </c>
      <c r="G23" s="13">
        <v>100451229</v>
      </c>
      <c r="H23" s="13" t="s">
        <v>46</v>
      </c>
      <c r="I23" s="14">
        <v>1</v>
      </c>
      <c r="J23" s="106"/>
      <c r="K23" s="102">
        <f t="shared" si="2"/>
        <v>0</v>
      </c>
      <c r="L23" s="45">
        <v>45711</v>
      </c>
      <c r="M23" s="14">
        <v>1</v>
      </c>
      <c r="N23" s="106"/>
      <c r="O23" s="102">
        <f t="shared" si="0"/>
        <v>0</v>
      </c>
      <c r="P23" s="45">
        <v>45711</v>
      </c>
      <c r="Q23" s="14">
        <v>1</v>
      </c>
      <c r="R23" s="106"/>
      <c r="S23" s="104">
        <f t="shared" si="1"/>
        <v>0</v>
      </c>
      <c r="T23" s="45">
        <v>45711</v>
      </c>
      <c r="U23" s="2"/>
    </row>
    <row r="24" spans="1:21" ht="46.5" customHeight="1" x14ac:dyDescent="0.2">
      <c r="A24" s="10" t="s">
        <v>80</v>
      </c>
      <c r="B24" s="111" t="s">
        <v>165</v>
      </c>
      <c r="C24" s="20" t="s">
        <v>18</v>
      </c>
      <c r="D24" s="56" t="s">
        <v>24</v>
      </c>
      <c r="E24" s="61" t="s">
        <v>78</v>
      </c>
      <c r="F24" s="20" t="s">
        <v>19</v>
      </c>
      <c r="G24" s="13">
        <v>100451487</v>
      </c>
      <c r="H24" s="13" t="s">
        <v>34</v>
      </c>
      <c r="I24" s="14">
        <v>1</v>
      </c>
      <c r="J24" s="106"/>
      <c r="K24" s="102">
        <f t="shared" si="2"/>
        <v>0</v>
      </c>
      <c r="L24" s="45">
        <v>45703</v>
      </c>
      <c r="M24" s="14">
        <v>1</v>
      </c>
      <c r="N24" s="106"/>
      <c r="O24" s="102">
        <f t="shared" si="0"/>
        <v>0</v>
      </c>
      <c r="P24" s="45">
        <v>45703</v>
      </c>
      <c r="Q24" s="14">
        <v>1</v>
      </c>
      <c r="R24" s="106"/>
      <c r="S24" s="104">
        <f t="shared" si="1"/>
        <v>0</v>
      </c>
      <c r="T24" s="45">
        <v>45703</v>
      </c>
      <c r="U24" s="2"/>
    </row>
    <row r="25" spans="1:21" ht="34.5" customHeight="1" thickBot="1" x14ac:dyDescent="0.25">
      <c r="A25" s="10" t="s">
        <v>82</v>
      </c>
      <c r="B25" s="110" t="s">
        <v>163</v>
      </c>
      <c r="C25" s="11" t="s">
        <v>7</v>
      </c>
      <c r="D25" s="17">
        <v>1</v>
      </c>
      <c r="E25" s="12"/>
      <c r="F25" s="11" t="s">
        <v>5</v>
      </c>
      <c r="G25" s="13">
        <v>1</v>
      </c>
      <c r="H25" s="13" t="s">
        <v>36</v>
      </c>
      <c r="I25" s="14">
        <v>1</v>
      </c>
      <c r="J25" s="106"/>
      <c r="K25" s="102">
        <f t="shared" si="2"/>
        <v>0</v>
      </c>
      <c r="L25" s="45">
        <v>45833</v>
      </c>
      <c r="M25" s="14">
        <v>0</v>
      </c>
      <c r="N25" s="73"/>
      <c r="O25" s="102">
        <f t="shared" si="0"/>
        <v>0</v>
      </c>
      <c r="P25" s="44"/>
      <c r="Q25" s="14">
        <v>0</v>
      </c>
      <c r="R25" s="73"/>
      <c r="S25" s="104">
        <f t="shared" si="1"/>
        <v>0</v>
      </c>
      <c r="T25" s="46"/>
      <c r="U25" s="2"/>
    </row>
    <row r="26" spans="1:21" ht="45.75" customHeight="1" thickBot="1" x14ac:dyDescent="0.25">
      <c r="A26" s="10" t="s">
        <v>85</v>
      </c>
      <c r="B26" s="111" t="s">
        <v>166</v>
      </c>
      <c r="C26" s="20" t="s">
        <v>10</v>
      </c>
      <c r="D26" s="56" t="s">
        <v>96</v>
      </c>
      <c r="E26" s="21"/>
      <c r="F26" s="20" t="s">
        <v>10</v>
      </c>
      <c r="G26" s="29">
        <v>869</v>
      </c>
      <c r="H26" s="29" t="s">
        <v>52</v>
      </c>
      <c r="I26" s="14">
        <v>1</v>
      </c>
      <c r="J26" s="106"/>
      <c r="K26" s="102">
        <f t="shared" si="2"/>
        <v>0</v>
      </c>
      <c r="L26" s="59">
        <v>45726</v>
      </c>
      <c r="M26" s="14">
        <v>1</v>
      </c>
      <c r="N26" s="106"/>
      <c r="O26" s="102">
        <f t="shared" si="0"/>
        <v>0</v>
      </c>
      <c r="P26" s="59">
        <v>45726</v>
      </c>
      <c r="Q26" s="14">
        <v>1</v>
      </c>
      <c r="R26" s="106"/>
      <c r="S26" s="104">
        <f t="shared" si="1"/>
        <v>0</v>
      </c>
      <c r="T26" s="59">
        <v>45726</v>
      </c>
      <c r="U26" s="2"/>
    </row>
    <row r="27" spans="1:21" ht="37.5" customHeight="1" x14ac:dyDescent="0.2">
      <c r="A27" s="10" t="s">
        <v>82</v>
      </c>
      <c r="B27" s="110" t="s">
        <v>163</v>
      </c>
      <c r="C27" s="35" t="s">
        <v>106</v>
      </c>
      <c r="D27" s="56"/>
      <c r="E27" s="21"/>
      <c r="F27" s="20"/>
      <c r="G27" s="29"/>
      <c r="H27" s="29"/>
      <c r="I27" s="14">
        <v>2</v>
      </c>
      <c r="J27" s="106"/>
      <c r="K27" s="102">
        <f t="shared" si="2"/>
        <v>0</v>
      </c>
      <c r="L27" s="59">
        <v>45726</v>
      </c>
      <c r="M27" s="14">
        <v>1</v>
      </c>
      <c r="N27" s="106"/>
      <c r="O27" s="102">
        <f t="shared" si="0"/>
        <v>0</v>
      </c>
      <c r="P27" s="59">
        <v>45726</v>
      </c>
      <c r="Q27" s="14">
        <v>0</v>
      </c>
      <c r="R27" s="73"/>
      <c r="S27" s="104">
        <f t="shared" si="1"/>
        <v>0</v>
      </c>
      <c r="T27" s="51"/>
      <c r="U27" s="2"/>
    </row>
    <row r="28" spans="1:21" ht="39" customHeight="1" x14ac:dyDescent="0.2">
      <c r="A28" s="10" t="s">
        <v>97</v>
      </c>
      <c r="B28" s="111" t="s">
        <v>159</v>
      </c>
      <c r="C28" s="11" t="s">
        <v>11</v>
      </c>
      <c r="D28" s="11" t="s">
        <v>12</v>
      </c>
      <c r="E28" s="23">
        <v>1</v>
      </c>
      <c r="F28" s="22" t="s">
        <v>53</v>
      </c>
      <c r="G28" s="13" t="s">
        <v>50</v>
      </c>
      <c r="H28" s="13" t="s">
        <v>54</v>
      </c>
      <c r="I28" s="14">
        <v>1</v>
      </c>
      <c r="J28" s="106"/>
      <c r="K28" s="102">
        <f t="shared" si="2"/>
        <v>0</v>
      </c>
      <c r="L28" s="47">
        <v>45819</v>
      </c>
      <c r="M28" s="14">
        <v>1</v>
      </c>
      <c r="N28" s="106"/>
      <c r="O28" s="102">
        <f t="shared" si="0"/>
        <v>0</v>
      </c>
      <c r="P28" s="47">
        <v>45819</v>
      </c>
      <c r="Q28" s="14">
        <v>1</v>
      </c>
      <c r="R28" s="106"/>
      <c r="S28" s="104">
        <f t="shared" si="1"/>
        <v>0</v>
      </c>
      <c r="T28" s="47">
        <v>45819</v>
      </c>
    </row>
    <row r="29" spans="1:21" ht="58.5" customHeight="1" x14ac:dyDescent="0.2">
      <c r="A29" s="10" t="s">
        <v>98</v>
      </c>
      <c r="B29" s="110" t="s">
        <v>160</v>
      </c>
      <c r="C29" s="11" t="s">
        <v>11</v>
      </c>
      <c r="D29" s="11" t="s">
        <v>15</v>
      </c>
      <c r="E29" s="23">
        <v>6</v>
      </c>
      <c r="F29" s="22" t="s">
        <v>53</v>
      </c>
      <c r="G29" s="13" t="s">
        <v>51</v>
      </c>
      <c r="H29" s="13" t="s">
        <v>55</v>
      </c>
      <c r="I29" s="14">
        <v>1</v>
      </c>
      <c r="J29" s="106"/>
      <c r="K29" s="102">
        <f t="shared" si="2"/>
        <v>0</v>
      </c>
      <c r="L29" s="47">
        <v>45895</v>
      </c>
      <c r="M29" s="14">
        <v>0</v>
      </c>
      <c r="N29" s="73"/>
      <c r="O29" s="102">
        <f t="shared" si="0"/>
        <v>0</v>
      </c>
      <c r="P29" s="44"/>
      <c r="Q29" s="14">
        <v>0</v>
      </c>
      <c r="R29" s="73"/>
      <c r="S29" s="104">
        <f t="shared" si="1"/>
        <v>0</v>
      </c>
      <c r="T29" s="51"/>
    </row>
    <row r="30" spans="1:21" ht="33.75" customHeight="1" thickBot="1" x14ac:dyDescent="0.25">
      <c r="A30" s="10" t="s">
        <v>99</v>
      </c>
      <c r="B30" s="111" t="s">
        <v>167</v>
      </c>
      <c r="C30" s="11" t="s">
        <v>17</v>
      </c>
      <c r="D30" s="11">
        <v>6520</v>
      </c>
      <c r="E30" s="23">
        <v>3</v>
      </c>
      <c r="F30" s="13" t="s">
        <v>58</v>
      </c>
      <c r="G30" s="13">
        <v>100381505</v>
      </c>
      <c r="H30" s="13" t="s">
        <v>59</v>
      </c>
      <c r="I30" s="14">
        <v>1</v>
      </c>
      <c r="J30" s="106"/>
      <c r="K30" s="102">
        <f t="shared" si="2"/>
        <v>0</v>
      </c>
      <c r="L30" s="48">
        <v>45976</v>
      </c>
      <c r="M30" s="14">
        <v>0</v>
      </c>
      <c r="N30" s="73"/>
      <c r="O30" s="102">
        <f t="shared" si="0"/>
        <v>0</v>
      </c>
      <c r="P30" s="44"/>
      <c r="Q30" s="14">
        <v>0</v>
      </c>
      <c r="R30" s="73"/>
      <c r="S30" s="104">
        <f t="shared" si="1"/>
        <v>0</v>
      </c>
      <c r="T30" s="51"/>
    </row>
    <row r="31" spans="1:21" ht="34.5" customHeight="1" thickBot="1" x14ac:dyDescent="0.25">
      <c r="A31" s="10" t="s">
        <v>99</v>
      </c>
      <c r="B31" s="111" t="s">
        <v>167</v>
      </c>
      <c r="C31" s="11" t="s">
        <v>17</v>
      </c>
      <c r="D31" s="11">
        <v>6520</v>
      </c>
      <c r="E31" s="23">
        <v>3</v>
      </c>
      <c r="F31" s="22" t="s">
        <v>56</v>
      </c>
      <c r="G31" s="13">
        <v>100386665</v>
      </c>
      <c r="H31" s="13" t="s">
        <v>57</v>
      </c>
      <c r="I31" s="14">
        <v>1</v>
      </c>
      <c r="J31" s="106"/>
      <c r="K31" s="102">
        <f t="shared" si="2"/>
        <v>0</v>
      </c>
      <c r="L31" s="49">
        <v>45976</v>
      </c>
      <c r="M31" s="14">
        <v>1</v>
      </c>
      <c r="N31" s="106"/>
      <c r="O31" s="102">
        <f t="shared" si="0"/>
        <v>0</v>
      </c>
      <c r="P31" s="48">
        <v>45939</v>
      </c>
      <c r="Q31" s="14">
        <v>0</v>
      </c>
      <c r="R31" s="73"/>
      <c r="S31" s="104">
        <f t="shared" si="1"/>
        <v>0</v>
      </c>
      <c r="T31" s="51"/>
    </row>
    <row r="32" spans="1:21" ht="57.75" customHeight="1" x14ac:dyDescent="0.2">
      <c r="A32" s="24" t="s">
        <v>98</v>
      </c>
      <c r="B32" s="110" t="s">
        <v>160</v>
      </c>
      <c r="C32" s="13" t="s">
        <v>93</v>
      </c>
      <c r="D32" s="25" t="s">
        <v>25</v>
      </c>
      <c r="E32" s="13"/>
      <c r="F32" s="26" t="s">
        <v>61</v>
      </c>
      <c r="G32" s="26">
        <v>35065</v>
      </c>
      <c r="H32" s="27" t="s">
        <v>62</v>
      </c>
      <c r="I32" s="14">
        <v>1</v>
      </c>
      <c r="J32" s="106"/>
      <c r="K32" s="102">
        <f t="shared" si="2"/>
        <v>0</v>
      </c>
      <c r="L32" s="50">
        <v>45872</v>
      </c>
      <c r="M32" s="14">
        <v>1</v>
      </c>
      <c r="N32" s="106"/>
      <c r="O32" s="102">
        <f t="shared" si="0"/>
        <v>0</v>
      </c>
      <c r="P32" s="50">
        <v>45780</v>
      </c>
      <c r="Q32" s="14">
        <v>0</v>
      </c>
      <c r="R32" s="73"/>
      <c r="S32" s="104">
        <f t="shared" si="1"/>
        <v>0</v>
      </c>
      <c r="T32" s="51"/>
    </row>
    <row r="33" spans="1:20" ht="33.75" customHeight="1" x14ac:dyDescent="0.2">
      <c r="A33" s="24" t="s">
        <v>100</v>
      </c>
      <c r="B33" s="110" t="s">
        <v>155</v>
      </c>
      <c r="C33" s="13" t="s">
        <v>93</v>
      </c>
      <c r="D33" s="28" t="s">
        <v>26</v>
      </c>
      <c r="E33" s="13"/>
      <c r="F33" s="26" t="s">
        <v>60</v>
      </c>
      <c r="G33" s="26" t="s">
        <v>63</v>
      </c>
      <c r="H33" s="27" t="s">
        <v>64</v>
      </c>
      <c r="I33" s="14">
        <v>1</v>
      </c>
      <c r="J33" s="106"/>
      <c r="K33" s="102">
        <f t="shared" si="2"/>
        <v>0</v>
      </c>
      <c r="L33" s="50">
        <v>45743</v>
      </c>
      <c r="M33" s="14">
        <v>1</v>
      </c>
      <c r="N33" s="106"/>
      <c r="O33" s="102">
        <f t="shared" si="0"/>
        <v>0</v>
      </c>
      <c r="P33" s="50">
        <v>45745</v>
      </c>
      <c r="Q33" s="14">
        <v>1</v>
      </c>
      <c r="R33" s="106"/>
      <c r="S33" s="104">
        <f t="shared" si="1"/>
        <v>0</v>
      </c>
      <c r="T33" s="52">
        <v>45745</v>
      </c>
    </row>
    <row r="34" spans="1:20" ht="31.5" customHeight="1" x14ac:dyDescent="0.2">
      <c r="A34" s="10" t="s">
        <v>99</v>
      </c>
      <c r="B34" s="111" t="s">
        <v>167</v>
      </c>
      <c r="C34" s="13" t="s">
        <v>93</v>
      </c>
      <c r="D34" s="25" t="s">
        <v>27</v>
      </c>
      <c r="E34" s="13"/>
      <c r="F34" s="26" t="s">
        <v>65</v>
      </c>
      <c r="G34" s="26" t="s">
        <v>66</v>
      </c>
      <c r="H34" s="27" t="s">
        <v>67</v>
      </c>
      <c r="I34" s="14">
        <v>1</v>
      </c>
      <c r="J34" s="106"/>
      <c r="K34" s="102">
        <f t="shared" si="2"/>
        <v>0</v>
      </c>
      <c r="L34" s="50">
        <v>45939</v>
      </c>
      <c r="M34" s="14">
        <v>1</v>
      </c>
      <c r="N34" s="106"/>
      <c r="O34" s="102">
        <f t="shared" si="0"/>
        <v>0</v>
      </c>
      <c r="P34" s="50">
        <v>45939</v>
      </c>
      <c r="Q34" s="14">
        <v>0</v>
      </c>
      <c r="R34" s="73"/>
      <c r="S34" s="104">
        <f t="shared" si="1"/>
        <v>0</v>
      </c>
      <c r="T34" s="51"/>
    </row>
    <row r="35" spans="1:20" ht="36" customHeight="1" x14ac:dyDescent="0.2">
      <c r="A35" s="24" t="s">
        <v>99</v>
      </c>
      <c r="B35" s="111" t="s">
        <v>167</v>
      </c>
      <c r="C35" s="13" t="s">
        <v>93</v>
      </c>
      <c r="D35" s="30" t="s">
        <v>29</v>
      </c>
      <c r="E35" s="13"/>
      <c r="F35" s="26" t="s">
        <v>70</v>
      </c>
      <c r="G35" s="26" t="s">
        <v>71</v>
      </c>
      <c r="H35" s="27" t="s">
        <v>72</v>
      </c>
      <c r="I35" s="14">
        <v>1</v>
      </c>
      <c r="J35" s="106"/>
      <c r="K35" s="102">
        <f t="shared" si="2"/>
        <v>0</v>
      </c>
      <c r="L35" s="50">
        <v>45800</v>
      </c>
      <c r="M35" s="14">
        <v>1</v>
      </c>
      <c r="N35" s="106"/>
      <c r="O35" s="102">
        <f t="shared" si="0"/>
        <v>0</v>
      </c>
      <c r="P35" s="50">
        <v>45822</v>
      </c>
      <c r="Q35" s="14">
        <v>0</v>
      </c>
      <c r="R35" s="73"/>
      <c r="S35" s="104">
        <f t="shared" si="1"/>
        <v>0</v>
      </c>
      <c r="T35" s="51"/>
    </row>
    <row r="36" spans="1:20" ht="30.75" customHeight="1" thickBot="1" x14ac:dyDescent="0.25">
      <c r="A36" s="79" t="s">
        <v>97</v>
      </c>
      <c r="B36" s="111" t="s">
        <v>159</v>
      </c>
      <c r="C36" s="80" t="s">
        <v>93</v>
      </c>
      <c r="D36" s="81" t="s">
        <v>28</v>
      </c>
      <c r="E36" s="80"/>
      <c r="F36" s="82" t="s">
        <v>65</v>
      </c>
      <c r="G36" s="82" t="s">
        <v>68</v>
      </c>
      <c r="H36" s="83" t="s">
        <v>69</v>
      </c>
      <c r="I36" s="84">
        <v>1</v>
      </c>
      <c r="J36" s="106"/>
      <c r="K36" s="102">
        <f t="shared" si="2"/>
        <v>0</v>
      </c>
      <c r="L36" s="87">
        <v>45818</v>
      </c>
      <c r="M36" s="84">
        <v>1</v>
      </c>
      <c r="N36" s="106"/>
      <c r="O36" s="102">
        <f t="shared" si="0"/>
        <v>0</v>
      </c>
      <c r="P36" s="87">
        <v>45816</v>
      </c>
      <c r="Q36" s="84">
        <v>0</v>
      </c>
      <c r="R36" s="86"/>
      <c r="S36" s="104">
        <f t="shared" si="1"/>
        <v>0</v>
      </c>
      <c r="T36" s="101"/>
    </row>
    <row r="37" spans="1:20" ht="20.25" customHeight="1" thickBot="1" x14ac:dyDescent="0.25">
      <c r="A37" s="100" t="s">
        <v>101</v>
      </c>
      <c r="B37" s="108"/>
      <c r="C37" s="89"/>
      <c r="D37" s="89"/>
      <c r="E37" s="90"/>
      <c r="F37" s="91"/>
      <c r="G37" s="89"/>
      <c r="H37" s="92"/>
      <c r="I37" s="93"/>
      <c r="J37" s="94"/>
      <c r="K37" s="103">
        <f>SUM(K6:K36)</f>
        <v>0</v>
      </c>
      <c r="L37" s="95"/>
      <c r="M37" s="95"/>
      <c r="N37" s="94"/>
      <c r="O37" s="103">
        <f>SUM(O6:O36)</f>
        <v>0</v>
      </c>
      <c r="P37" s="94"/>
      <c r="Q37" s="96"/>
      <c r="R37" s="94"/>
      <c r="S37" s="105">
        <f>SUM(S6:S36)</f>
        <v>0</v>
      </c>
      <c r="T37" s="97"/>
    </row>
    <row r="38" spans="1:20" ht="12" thickBot="1" x14ac:dyDescent="0.25"/>
    <row r="39" spans="1:20" ht="18.75" thickBot="1" x14ac:dyDescent="0.25">
      <c r="A39" s="113" t="s">
        <v>135</v>
      </c>
      <c r="B39" s="114"/>
      <c r="C39" s="115"/>
      <c r="D39" s="115"/>
      <c r="E39" s="115"/>
      <c r="F39" s="115"/>
      <c r="G39" s="115"/>
      <c r="H39" s="115"/>
      <c r="I39" s="31">
        <f>K37+O37+S37</f>
        <v>0</v>
      </c>
      <c r="M39" s="2"/>
    </row>
    <row r="45" spans="1:20" x14ac:dyDescent="0.2">
      <c r="E45" s="1"/>
      <c r="F45" s="1"/>
      <c r="H45" s="1"/>
      <c r="I45" s="1"/>
      <c r="J45" s="1"/>
      <c r="K45" s="1"/>
      <c r="L45" s="1"/>
      <c r="Q45" s="1"/>
    </row>
    <row r="46" spans="1:20" ht="25.5" thickBot="1" x14ac:dyDescent="0.25">
      <c r="A46" s="33" t="s">
        <v>137</v>
      </c>
      <c r="B46" s="33"/>
      <c r="N46" s="34"/>
      <c r="O46" s="34"/>
      <c r="P46" s="34"/>
    </row>
    <row r="47" spans="1:20" ht="105" x14ac:dyDescent="0.2">
      <c r="A47" s="32" t="s">
        <v>102</v>
      </c>
      <c r="B47" s="107"/>
      <c r="C47" s="5" t="s">
        <v>92</v>
      </c>
      <c r="D47" s="5" t="s">
        <v>94</v>
      </c>
      <c r="E47" s="7" t="s">
        <v>95</v>
      </c>
      <c r="F47" s="8" t="s">
        <v>6</v>
      </c>
      <c r="G47" s="5" t="s">
        <v>30</v>
      </c>
      <c r="H47" s="5" t="s">
        <v>31</v>
      </c>
      <c r="I47" s="6" t="s">
        <v>138</v>
      </c>
      <c r="J47" s="6" t="s">
        <v>139</v>
      </c>
      <c r="K47" s="6" t="s">
        <v>103</v>
      </c>
      <c r="L47" s="6" t="s">
        <v>129</v>
      </c>
      <c r="M47" s="6" t="s">
        <v>140</v>
      </c>
      <c r="N47" s="6" t="s">
        <v>141</v>
      </c>
      <c r="O47" s="6" t="s">
        <v>104</v>
      </c>
      <c r="P47" s="6" t="s">
        <v>131</v>
      </c>
      <c r="Q47" s="6" t="s">
        <v>142</v>
      </c>
      <c r="R47" s="6" t="s">
        <v>143</v>
      </c>
      <c r="S47" s="6" t="s">
        <v>105</v>
      </c>
      <c r="T47" s="9" t="s">
        <v>130</v>
      </c>
    </row>
    <row r="48" spans="1:20" ht="33.75" customHeight="1" x14ac:dyDescent="0.2">
      <c r="A48" s="53" t="s">
        <v>86</v>
      </c>
      <c r="B48" s="110" t="s">
        <v>152</v>
      </c>
      <c r="C48" s="17" t="s">
        <v>0</v>
      </c>
      <c r="D48" s="17">
        <v>636</v>
      </c>
      <c r="E48" s="18"/>
      <c r="F48" s="17" t="s">
        <v>2</v>
      </c>
      <c r="G48" s="19">
        <v>449</v>
      </c>
      <c r="H48" s="19" t="s">
        <v>35</v>
      </c>
      <c r="I48" s="14">
        <v>1</v>
      </c>
      <c r="J48" s="106"/>
      <c r="K48" s="102">
        <f t="shared" ref="K48:K78" si="3">I48*J48</f>
        <v>0</v>
      </c>
      <c r="L48" s="62">
        <v>46185</v>
      </c>
      <c r="M48" s="14">
        <v>1</v>
      </c>
      <c r="N48" s="106"/>
      <c r="O48" s="102">
        <f t="shared" ref="O48:O78" si="4">N48*M48</f>
        <v>0</v>
      </c>
      <c r="P48" s="47"/>
      <c r="Q48" s="14">
        <v>1</v>
      </c>
      <c r="R48" s="106"/>
      <c r="S48" s="102">
        <f t="shared" ref="S48:S78" si="5">Q48*R48</f>
        <v>0</v>
      </c>
      <c r="T48" s="66">
        <v>46120</v>
      </c>
    </row>
    <row r="49" spans="1:20" ht="32.25" customHeight="1" x14ac:dyDescent="0.2">
      <c r="A49" s="10" t="s">
        <v>79</v>
      </c>
      <c r="B49" s="111" t="s">
        <v>153</v>
      </c>
      <c r="C49" s="11" t="s">
        <v>0</v>
      </c>
      <c r="D49" s="17">
        <v>1076</v>
      </c>
      <c r="E49" s="18"/>
      <c r="F49" s="11" t="s">
        <v>2</v>
      </c>
      <c r="G49" s="13" t="s">
        <v>32</v>
      </c>
      <c r="H49" s="13" t="s">
        <v>33</v>
      </c>
      <c r="I49" s="14">
        <v>1</v>
      </c>
      <c r="J49" s="106"/>
      <c r="K49" s="102">
        <f t="shared" si="3"/>
        <v>0</v>
      </c>
      <c r="L49" s="63">
        <v>46155</v>
      </c>
      <c r="M49" s="14">
        <v>0</v>
      </c>
      <c r="N49" s="73"/>
      <c r="O49" s="102">
        <f t="shared" si="4"/>
        <v>0</v>
      </c>
      <c r="P49" s="45"/>
      <c r="Q49" s="14">
        <v>0</v>
      </c>
      <c r="R49" s="73"/>
      <c r="S49" s="102">
        <f t="shared" si="5"/>
        <v>0</v>
      </c>
      <c r="T49" s="67"/>
    </row>
    <row r="50" spans="1:20" ht="33.75" customHeight="1" x14ac:dyDescent="0.2">
      <c r="A50" s="53" t="s">
        <v>83</v>
      </c>
      <c r="B50" s="110" t="s">
        <v>154</v>
      </c>
      <c r="C50" s="11" t="s">
        <v>8</v>
      </c>
      <c r="D50" s="55">
        <v>1080</v>
      </c>
      <c r="E50" s="60"/>
      <c r="F50" s="16" t="s">
        <v>2</v>
      </c>
      <c r="G50" s="13">
        <v>1570</v>
      </c>
      <c r="H50" s="13" t="s">
        <v>37</v>
      </c>
      <c r="I50" s="14">
        <v>1</v>
      </c>
      <c r="J50" s="106"/>
      <c r="K50" s="102">
        <f t="shared" si="3"/>
        <v>0</v>
      </c>
      <c r="L50" s="63">
        <v>46149</v>
      </c>
      <c r="M50" s="14">
        <v>0</v>
      </c>
      <c r="N50" s="73"/>
      <c r="O50" s="102">
        <f t="shared" si="4"/>
        <v>0</v>
      </c>
      <c r="P50" s="45"/>
      <c r="Q50" s="14">
        <v>0</v>
      </c>
      <c r="R50" s="73"/>
      <c r="S50" s="102">
        <f t="shared" si="5"/>
        <v>0</v>
      </c>
      <c r="T50" s="67"/>
    </row>
    <row r="51" spans="1:20" ht="30.75" customHeight="1" x14ac:dyDescent="0.2">
      <c r="A51" s="53" t="s">
        <v>89</v>
      </c>
      <c r="B51" s="110" t="s">
        <v>155</v>
      </c>
      <c r="C51" s="11" t="s">
        <v>4</v>
      </c>
      <c r="D51" s="17">
        <v>1136</v>
      </c>
      <c r="E51" s="18"/>
      <c r="F51" s="43" t="s">
        <v>16</v>
      </c>
      <c r="G51" s="29" t="s">
        <v>124</v>
      </c>
      <c r="H51" s="29" t="s">
        <v>125</v>
      </c>
      <c r="I51" s="14">
        <v>1</v>
      </c>
      <c r="J51" s="106"/>
      <c r="K51" s="102">
        <f t="shared" si="3"/>
        <v>0</v>
      </c>
      <c r="L51" s="63">
        <v>46306</v>
      </c>
      <c r="M51" s="14">
        <v>0</v>
      </c>
      <c r="N51" s="73"/>
      <c r="O51" s="102">
        <f t="shared" si="4"/>
        <v>0</v>
      </c>
      <c r="P51" s="44"/>
      <c r="Q51" s="14">
        <v>0</v>
      </c>
      <c r="R51" s="73"/>
      <c r="S51" s="102">
        <f t="shared" si="5"/>
        <v>0</v>
      </c>
      <c r="T51" s="68"/>
    </row>
    <row r="52" spans="1:20" ht="36.75" customHeight="1" x14ac:dyDescent="0.2">
      <c r="A52" s="53" t="s">
        <v>87</v>
      </c>
      <c r="B52" s="110" t="s">
        <v>156</v>
      </c>
      <c r="C52" s="11" t="s">
        <v>8</v>
      </c>
      <c r="D52" s="55">
        <v>243</v>
      </c>
      <c r="E52" s="18"/>
      <c r="F52" s="16" t="s">
        <v>9</v>
      </c>
      <c r="G52" s="13">
        <v>545</v>
      </c>
      <c r="H52" s="13">
        <v>44503</v>
      </c>
      <c r="I52" s="14">
        <v>1</v>
      </c>
      <c r="J52" s="106"/>
      <c r="K52" s="102">
        <f t="shared" si="3"/>
        <v>0</v>
      </c>
      <c r="L52" s="63">
        <v>46291</v>
      </c>
      <c r="M52" s="14">
        <v>0</v>
      </c>
      <c r="N52" s="73"/>
      <c r="O52" s="102">
        <f t="shared" si="4"/>
        <v>0</v>
      </c>
      <c r="P52" s="45"/>
      <c r="Q52" s="14">
        <v>0</v>
      </c>
      <c r="R52" s="73"/>
      <c r="S52" s="102">
        <f t="shared" si="5"/>
        <v>0</v>
      </c>
      <c r="T52" s="68"/>
    </row>
    <row r="53" spans="1:20" ht="36" customHeight="1" x14ac:dyDescent="0.2">
      <c r="A53" s="10" t="s">
        <v>84</v>
      </c>
      <c r="B53" s="111" t="s">
        <v>157</v>
      </c>
      <c r="C53" s="15" t="s">
        <v>1</v>
      </c>
      <c r="D53" s="17">
        <v>420</v>
      </c>
      <c r="E53" s="60"/>
      <c r="F53" s="11" t="s">
        <v>3</v>
      </c>
      <c r="G53" s="13" t="s">
        <v>38</v>
      </c>
      <c r="H53" s="13" t="s">
        <v>39</v>
      </c>
      <c r="I53" s="14">
        <v>1</v>
      </c>
      <c r="J53" s="106"/>
      <c r="K53" s="102">
        <f t="shared" si="3"/>
        <v>0</v>
      </c>
      <c r="L53" s="63">
        <v>46101</v>
      </c>
      <c r="M53" s="14">
        <v>0</v>
      </c>
      <c r="N53" s="73"/>
      <c r="O53" s="102">
        <f t="shared" si="4"/>
        <v>0</v>
      </c>
      <c r="P53" s="45"/>
      <c r="Q53" s="14">
        <v>0</v>
      </c>
      <c r="R53" s="73"/>
      <c r="S53" s="102">
        <f t="shared" si="5"/>
        <v>0</v>
      </c>
      <c r="T53" s="67"/>
    </row>
    <row r="54" spans="1:20" ht="33.75" customHeight="1" x14ac:dyDescent="0.2">
      <c r="A54" s="10" t="s">
        <v>86</v>
      </c>
      <c r="B54" s="110" t="s">
        <v>152</v>
      </c>
      <c r="C54" s="16" t="s">
        <v>0</v>
      </c>
      <c r="D54" s="55">
        <v>245</v>
      </c>
      <c r="E54" s="18"/>
      <c r="F54" s="11" t="s">
        <v>3</v>
      </c>
      <c r="G54" s="13" t="s">
        <v>43</v>
      </c>
      <c r="H54" s="13" t="s">
        <v>44</v>
      </c>
      <c r="I54" s="14">
        <v>1</v>
      </c>
      <c r="J54" s="106"/>
      <c r="K54" s="102">
        <f t="shared" si="3"/>
        <v>0</v>
      </c>
      <c r="L54" s="63">
        <v>46155</v>
      </c>
      <c r="M54" s="14">
        <v>0</v>
      </c>
      <c r="N54" s="73"/>
      <c r="O54" s="102">
        <f t="shared" si="4"/>
        <v>0</v>
      </c>
      <c r="P54" s="45"/>
      <c r="Q54" s="14">
        <v>0</v>
      </c>
      <c r="R54" s="73"/>
      <c r="S54" s="102">
        <f t="shared" si="5"/>
        <v>0</v>
      </c>
      <c r="T54" s="67"/>
    </row>
    <row r="55" spans="1:20" ht="40.5" customHeight="1" x14ac:dyDescent="0.2">
      <c r="A55" s="53" t="s">
        <v>81</v>
      </c>
      <c r="B55" s="112" t="s">
        <v>161</v>
      </c>
      <c r="C55" s="11" t="s">
        <v>4</v>
      </c>
      <c r="D55" s="17">
        <v>78</v>
      </c>
      <c r="E55" s="18"/>
      <c r="F55" s="20" t="s">
        <v>16</v>
      </c>
      <c r="G55" s="13" t="s">
        <v>40</v>
      </c>
      <c r="H55" s="13" t="s">
        <v>41</v>
      </c>
      <c r="I55" s="14">
        <v>1</v>
      </c>
      <c r="J55" s="106"/>
      <c r="K55" s="102">
        <f t="shared" si="3"/>
        <v>0</v>
      </c>
      <c r="L55" s="63">
        <v>46162</v>
      </c>
      <c r="M55" s="14">
        <v>1</v>
      </c>
      <c r="N55" s="73"/>
      <c r="O55" s="102">
        <f t="shared" si="4"/>
        <v>0</v>
      </c>
      <c r="P55" s="63">
        <v>46162</v>
      </c>
      <c r="Q55" s="14">
        <v>0</v>
      </c>
      <c r="R55" s="73"/>
      <c r="S55" s="102">
        <f t="shared" si="5"/>
        <v>0</v>
      </c>
      <c r="T55" s="67"/>
    </row>
    <row r="56" spans="1:20" ht="33.75" customHeight="1" x14ac:dyDescent="0.2">
      <c r="A56" s="10" t="s">
        <v>88</v>
      </c>
      <c r="B56" s="111" t="s">
        <v>158</v>
      </c>
      <c r="C56" s="20" t="s">
        <v>14</v>
      </c>
      <c r="D56" s="56">
        <v>5</v>
      </c>
      <c r="E56" s="61"/>
      <c r="F56" s="20" t="s">
        <v>13</v>
      </c>
      <c r="G56" s="13" t="s">
        <v>48</v>
      </c>
      <c r="H56" s="13" t="s">
        <v>49</v>
      </c>
      <c r="I56" s="14">
        <v>1</v>
      </c>
      <c r="J56" s="106"/>
      <c r="K56" s="102">
        <f t="shared" si="3"/>
        <v>0</v>
      </c>
      <c r="L56" s="63">
        <v>46125</v>
      </c>
      <c r="M56" s="14">
        <v>0</v>
      </c>
      <c r="N56" s="73"/>
      <c r="O56" s="102">
        <f t="shared" si="4"/>
        <v>0</v>
      </c>
      <c r="P56" s="45"/>
      <c r="Q56" s="14">
        <v>0</v>
      </c>
      <c r="R56" s="73"/>
      <c r="S56" s="102">
        <f t="shared" si="5"/>
        <v>0</v>
      </c>
      <c r="T56" s="67"/>
    </row>
    <row r="57" spans="1:20" ht="60.75" customHeight="1" x14ac:dyDescent="0.2">
      <c r="A57" s="53" t="s">
        <v>107</v>
      </c>
      <c r="B57" s="110" t="s">
        <v>160</v>
      </c>
      <c r="C57" s="37" t="s">
        <v>18</v>
      </c>
      <c r="D57" s="57" t="s">
        <v>108</v>
      </c>
      <c r="E57" s="38" t="s">
        <v>109</v>
      </c>
      <c r="F57" s="37" t="s">
        <v>19</v>
      </c>
      <c r="G57" s="29">
        <v>100418219</v>
      </c>
      <c r="H57" s="29" t="s">
        <v>119</v>
      </c>
      <c r="I57" s="14">
        <v>1</v>
      </c>
      <c r="J57" s="106"/>
      <c r="K57" s="102">
        <f t="shared" si="3"/>
        <v>0</v>
      </c>
      <c r="L57" s="63">
        <v>46141</v>
      </c>
      <c r="M57" s="14">
        <v>0</v>
      </c>
      <c r="N57" s="73"/>
      <c r="O57" s="102">
        <f t="shared" si="4"/>
        <v>0</v>
      </c>
      <c r="P57" s="44"/>
      <c r="Q57" s="14">
        <v>0</v>
      </c>
      <c r="R57" s="73"/>
      <c r="S57" s="102">
        <f t="shared" si="5"/>
        <v>0</v>
      </c>
      <c r="T57" s="68"/>
    </row>
    <row r="58" spans="1:20" ht="32.25" customHeight="1" x14ac:dyDescent="0.2">
      <c r="A58" s="53" t="s">
        <v>79</v>
      </c>
      <c r="B58" s="111" t="s">
        <v>153</v>
      </c>
      <c r="C58" s="39" t="s">
        <v>18</v>
      </c>
      <c r="D58" s="39" t="s">
        <v>110</v>
      </c>
      <c r="E58" s="40" t="s">
        <v>73</v>
      </c>
      <c r="F58" s="41" t="s">
        <v>19</v>
      </c>
      <c r="G58" s="42">
        <v>100427284</v>
      </c>
      <c r="H58" s="42" t="s">
        <v>120</v>
      </c>
      <c r="I58" s="14">
        <v>1</v>
      </c>
      <c r="J58" s="106"/>
      <c r="K58" s="102">
        <f t="shared" si="3"/>
        <v>0</v>
      </c>
      <c r="L58" s="64">
        <v>46180</v>
      </c>
      <c r="M58" s="14">
        <v>0</v>
      </c>
      <c r="N58" s="73"/>
      <c r="O58" s="102">
        <f t="shared" si="4"/>
        <v>0</v>
      </c>
      <c r="P58" s="44"/>
      <c r="Q58" s="14">
        <v>0</v>
      </c>
      <c r="R58" s="73"/>
      <c r="S58" s="102">
        <f t="shared" si="5"/>
        <v>0</v>
      </c>
      <c r="T58" s="68"/>
    </row>
    <row r="59" spans="1:20" ht="49.5" customHeight="1" x14ac:dyDescent="0.2">
      <c r="A59" s="53" t="s">
        <v>111</v>
      </c>
      <c r="B59" s="110" t="s">
        <v>162</v>
      </c>
      <c r="C59" s="39" t="s">
        <v>18</v>
      </c>
      <c r="D59" s="39" t="s">
        <v>112</v>
      </c>
      <c r="E59" s="40" t="s">
        <v>113</v>
      </c>
      <c r="F59" s="41" t="s">
        <v>19</v>
      </c>
      <c r="G59" s="42">
        <v>100427850</v>
      </c>
      <c r="H59" s="42" t="s">
        <v>121</v>
      </c>
      <c r="I59" s="14">
        <v>1</v>
      </c>
      <c r="J59" s="106"/>
      <c r="K59" s="102">
        <f t="shared" si="3"/>
        <v>0</v>
      </c>
      <c r="L59" s="64">
        <v>46065</v>
      </c>
      <c r="M59" s="14">
        <v>0</v>
      </c>
      <c r="N59" s="73"/>
      <c r="O59" s="102">
        <f t="shared" si="4"/>
        <v>0</v>
      </c>
      <c r="P59" s="44"/>
      <c r="Q59" s="14">
        <v>0</v>
      </c>
      <c r="R59" s="73"/>
      <c r="S59" s="102">
        <f t="shared" si="5"/>
        <v>0</v>
      </c>
      <c r="T59" s="68"/>
    </row>
    <row r="60" spans="1:20" ht="33.75" customHeight="1" x14ac:dyDescent="0.2">
      <c r="A60" s="53" t="s">
        <v>82</v>
      </c>
      <c r="B60" s="110" t="s">
        <v>163</v>
      </c>
      <c r="C60" s="39" t="s">
        <v>18</v>
      </c>
      <c r="D60" s="39" t="s">
        <v>114</v>
      </c>
      <c r="E60" s="40" t="s">
        <v>115</v>
      </c>
      <c r="F60" s="41" t="s">
        <v>19</v>
      </c>
      <c r="G60" s="42">
        <v>100429941</v>
      </c>
      <c r="H60" s="42" t="s">
        <v>122</v>
      </c>
      <c r="I60" s="14">
        <v>1</v>
      </c>
      <c r="J60" s="106"/>
      <c r="K60" s="102">
        <f t="shared" si="3"/>
        <v>0</v>
      </c>
      <c r="L60" s="62">
        <v>46360</v>
      </c>
      <c r="M60" s="14">
        <v>0</v>
      </c>
      <c r="N60" s="73"/>
      <c r="O60" s="102">
        <f t="shared" si="4"/>
        <v>0</v>
      </c>
      <c r="P60" s="44"/>
      <c r="Q60" s="14">
        <v>0</v>
      </c>
      <c r="R60" s="73"/>
      <c r="S60" s="102">
        <f t="shared" si="5"/>
        <v>0</v>
      </c>
      <c r="T60" s="68"/>
    </row>
    <row r="61" spans="1:20" ht="36.75" customHeight="1" x14ac:dyDescent="0.2">
      <c r="A61" s="53" t="s">
        <v>116</v>
      </c>
      <c r="B61" s="111" t="s">
        <v>153</v>
      </c>
      <c r="C61" s="39" t="s">
        <v>18</v>
      </c>
      <c r="D61" s="39" t="s">
        <v>117</v>
      </c>
      <c r="E61" s="40" t="s">
        <v>118</v>
      </c>
      <c r="F61" s="41" t="s">
        <v>19</v>
      </c>
      <c r="G61" s="42">
        <v>100433517</v>
      </c>
      <c r="H61" s="42" t="s">
        <v>123</v>
      </c>
      <c r="I61" s="14">
        <v>1</v>
      </c>
      <c r="J61" s="106"/>
      <c r="K61" s="102">
        <f t="shared" si="3"/>
        <v>0</v>
      </c>
      <c r="L61" s="62">
        <v>46071</v>
      </c>
      <c r="M61" s="14">
        <v>0</v>
      </c>
      <c r="N61" s="73"/>
      <c r="O61" s="102">
        <f t="shared" si="4"/>
        <v>0</v>
      </c>
      <c r="P61" s="44"/>
      <c r="Q61" s="14">
        <v>0</v>
      </c>
      <c r="R61" s="73"/>
      <c r="S61" s="102">
        <f t="shared" si="5"/>
        <v>0</v>
      </c>
      <c r="T61" s="68"/>
    </row>
    <row r="62" spans="1:20" ht="32.25" customHeight="1" x14ac:dyDescent="0.2">
      <c r="A62" s="10" t="s">
        <v>89</v>
      </c>
      <c r="B62" s="110" t="s">
        <v>155</v>
      </c>
      <c r="C62" s="20" t="s">
        <v>18</v>
      </c>
      <c r="D62" s="56" t="s">
        <v>23</v>
      </c>
      <c r="E62" s="61" t="s">
        <v>74</v>
      </c>
      <c r="F62" s="20" t="s">
        <v>19</v>
      </c>
      <c r="G62" s="13">
        <v>100449391</v>
      </c>
      <c r="H62" s="13" t="s">
        <v>47</v>
      </c>
      <c r="I62" s="14">
        <v>1</v>
      </c>
      <c r="J62" s="106"/>
      <c r="K62" s="102">
        <f t="shared" si="3"/>
        <v>0</v>
      </c>
      <c r="L62" s="62">
        <v>46038</v>
      </c>
      <c r="M62" s="14">
        <v>0</v>
      </c>
      <c r="N62" s="73"/>
      <c r="O62" s="102">
        <f t="shared" si="4"/>
        <v>0</v>
      </c>
      <c r="P62" s="44"/>
      <c r="Q62" s="14">
        <v>0</v>
      </c>
      <c r="R62" s="73"/>
      <c r="S62" s="102">
        <f t="shared" si="5"/>
        <v>0</v>
      </c>
      <c r="T62" s="68"/>
    </row>
    <row r="63" spans="1:20" ht="29.25" customHeight="1" x14ac:dyDescent="0.2">
      <c r="A63" s="10" t="s">
        <v>83</v>
      </c>
      <c r="B63" s="110" t="s">
        <v>154</v>
      </c>
      <c r="C63" s="20" t="s">
        <v>18</v>
      </c>
      <c r="D63" s="56" t="s">
        <v>21</v>
      </c>
      <c r="E63" s="61" t="s">
        <v>75</v>
      </c>
      <c r="F63" s="20" t="s">
        <v>19</v>
      </c>
      <c r="G63" s="13">
        <v>100449263</v>
      </c>
      <c r="H63" s="13" t="s">
        <v>42</v>
      </c>
      <c r="I63" s="14">
        <v>1</v>
      </c>
      <c r="J63" s="106"/>
      <c r="K63" s="102">
        <f t="shared" si="3"/>
        <v>0</v>
      </c>
      <c r="L63" s="63">
        <v>46057</v>
      </c>
      <c r="M63" s="14">
        <v>0</v>
      </c>
      <c r="N63" s="73"/>
      <c r="O63" s="102">
        <f t="shared" si="4"/>
        <v>0</v>
      </c>
      <c r="P63" s="45"/>
      <c r="Q63" s="14">
        <v>0</v>
      </c>
      <c r="R63" s="73"/>
      <c r="S63" s="102">
        <f t="shared" si="5"/>
        <v>0</v>
      </c>
      <c r="T63" s="67"/>
    </row>
    <row r="64" spans="1:20" ht="35.25" customHeight="1" x14ac:dyDescent="0.2">
      <c r="A64" s="10" t="s">
        <v>90</v>
      </c>
      <c r="B64" s="111" t="s">
        <v>159</v>
      </c>
      <c r="C64" s="20" t="s">
        <v>18</v>
      </c>
      <c r="D64" s="56" t="s">
        <v>22</v>
      </c>
      <c r="E64" s="61" t="s">
        <v>76</v>
      </c>
      <c r="F64" s="20" t="s">
        <v>19</v>
      </c>
      <c r="G64" s="13">
        <v>100451230</v>
      </c>
      <c r="H64" s="13" t="s">
        <v>45</v>
      </c>
      <c r="I64" s="14">
        <v>1</v>
      </c>
      <c r="J64" s="106"/>
      <c r="K64" s="102">
        <f t="shared" si="3"/>
        <v>0</v>
      </c>
      <c r="L64" s="63">
        <v>46040</v>
      </c>
      <c r="M64" s="14">
        <v>0</v>
      </c>
      <c r="N64" s="73"/>
      <c r="O64" s="102">
        <f t="shared" si="4"/>
        <v>0</v>
      </c>
      <c r="P64" s="45"/>
      <c r="Q64" s="14">
        <v>0</v>
      </c>
      <c r="R64" s="73"/>
      <c r="S64" s="102">
        <f t="shared" si="5"/>
        <v>0</v>
      </c>
      <c r="T64" s="67"/>
    </row>
    <row r="65" spans="1:20" ht="36" customHeight="1" x14ac:dyDescent="0.2">
      <c r="A65" s="10" t="s">
        <v>91</v>
      </c>
      <c r="B65" s="111" t="s">
        <v>164</v>
      </c>
      <c r="C65" s="20" t="s">
        <v>18</v>
      </c>
      <c r="D65" s="56" t="s">
        <v>20</v>
      </c>
      <c r="E65" s="61" t="s">
        <v>77</v>
      </c>
      <c r="F65" s="20" t="s">
        <v>19</v>
      </c>
      <c r="G65" s="13">
        <v>100451229</v>
      </c>
      <c r="H65" s="13" t="s">
        <v>46</v>
      </c>
      <c r="I65" s="14">
        <v>1</v>
      </c>
      <c r="J65" s="106"/>
      <c r="K65" s="102">
        <f t="shared" si="3"/>
        <v>0</v>
      </c>
      <c r="L65" s="63">
        <v>46076</v>
      </c>
      <c r="M65" s="14">
        <v>0</v>
      </c>
      <c r="N65" s="73"/>
      <c r="O65" s="102">
        <f t="shared" si="4"/>
        <v>0</v>
      </c>
      <c r="P65" s="45"/>
      <c r="Q65" s="14">
        <v>0</v>
      </c>
      <c r="R65" s="73"/>
      <c r="S65" s="102">
        <f t="shared" si="5"/>
        <v>0</v>
      </c>
      <c r="T65" s="67"/>
    </row>
    <row r="66" spans="1:20" ht="49.5" customHeight="1" x14ac:dyDescent="0.2">
      <c r="A66" s="10" t="s">
        <v>80</v>
      </c>
      <c r="B66" s="111" t="s">
        <v>165</v>
      </c>
      <c r="C66" s="20" t="s">
        <v>18</v>
      </c>
      <c r="D66" s="56" t="s">
        <v>24</v>
      </c>
      <c r="E66" s="61" t="s">
        <v>78</v>
      </c>
      <c r="F66" s="20" t="s">
        <v>19</v>
      </c>
      <c r="G66" s="13">
        <v>100451487</v>
      </c>
      <c r="H66" s="13" t="s">
        <v>34</v>
      </c>
      <c r="I66" s="14">
        <v>1</v>
      </c>
      <c r="J66" s="106"/>
      <c r="K66" s="102">
        <f t="shared" si="3"/>
        <v>0</v>
      </c>
      <c r="L66" s="63">
        <v>46068</v>
      </c>
      <c r="M66" s="14">
        <v>0</v>
      </c>
      <c r="N66" s="73"/>
      <c r="O66" s="102">
        <f t="shared" si="4"/>
        <v>0</v>
      </c>
      <c r="P66" s="45"/>
      <c r="Q66" s="14">
        <v>0</v>
      </c>
      <c r="R66" s="73"/>
      <c r="S66" s="102">
        <f t="shared" si="5"/>
        <v>0</v>
      </c>
      <c r="T66" s="67"/>
    </row>
    <row r="67" spans="1:20" ht="37.5" customHeight="1" x14ac:dyDescent="0.2">
      <c r="A67" s="10" t="s">
        <v>82</v>
      </c>
      <c r="B67" s="110" t="s">
        <v>163</v>
      </c>
      <c r="C67" s="11" t="s">
        <v>7</v>
      </c>
      <c r="D67" s="17">
        <v>1</v>
      </c>
      <c r="E67" s="12"/>
      <c r="F67" s="11" t="s">
        <v>5</v>
      </c>
      <c r="G67" s="13">
        <v>1</v>
      </c>
      <c r="H67" s="13" t="s">
        <v>36</v>
      </c>
      <c r="I67" s="14">
        <v>1</v>
      </c>
      <c r="J67" s="106"/>
      <c r="K67" s="102">
        <f t="shared" si="3"/>
        <v>0</v>
      </c>
      <c r="L67" s="63">
        <v>46198</v>
      </c>
      <c r="M67" s="14">
        <v>0</v>
      </c>
      <c r="N67" s="73"/>
      <c r="O67" s="102">
        <f t="shared" si="4"/>
        <v>0</v>
      </c>
      <c r="P67" s="44"/>
      <c r="Q67" s="14">
        <v>0</v>
      </c>
      <c r="R67" s="73"/>
      <c r="S67" s="102">
        <f t="shared" si="5"/>
        <v>0</v>
      </c>
      <c r="T67" s="68"/>
    </row>
    <row r="68" spans="1:20" ht="54" customHeight="1" x14ac:dyDescent="0.2">
      <c r="A68" s="10" t="s">
        <v>85</v>
      </c>
      <c r="B68" s="111" t="s">
        <v>166</v>
      </c>
      <c r="C68" s="20" t="s">
        <v>10</v>
      </c>
      <c r="D68" s="56" t="s">
        <v>96</v>
      </c>
      <c r="E68" s="21"/>
      <c r="F68" s="20" t="s">
        <v>10</v>
      </c>
      <c r="G68" s="29">
        <v>869</v>
      </c>
      <c r="H68" s="29" t="s">
        <v>52</v>
      </c>
      <c r="I68" s="14">
        <v>1</v>
      </c>
      <c r="J68" s="106"/>
      <c r="K68" s="102">
        <f t="shared" si="3"/>
        <v>0</v>
      </c>
      <c r="L68" s="63">
        <v>46091</v>
      </c>
      <c r="M68" s="14">
        <v>0</v>
      </c>
      <c r="N68" s="73"/>
      <c r="O68" s="102">
        <f t="shared" si="4"/>
        <v>0</v>
      </c>
      <c r="P68" s="45"/>
      <c r="Q68" s="14">
        <v>0</v>
      </c>
      <c r="R68" s="73"/>
      <c r="S68" s="102">
        <f t="shared" si="5"/>
        <v>0</v>
      </c>
      <c r="T68" s="67"/>
    </row>
    <row r="69" spans="1:20" ht="38.25" customHeight="1" x14ac:dyDescent="0.2">
      <c r="A69" s="10" t="s">
        <v>82</v>
      </c>
      <c r="B69" s="110" t="s">
        <v>163</v>
      </c>
      <c r="C69" s="35" t="s">
        <v>106</v>
      </c>
      <c r="D69" s="56"/>
      <c r="E69" s="21"/>
      <c r="F69" s="20"/>
      <c r="G69" s="29"/>
      <c r="H69" s="29"/>
      <c r="I69" s="14">
        <v>2</v>
      </c>
      <c r="J69" s="106"/>
      <c r="K69" s="102">
        <f t="shared" si="3"/>
        <v>0</v>
      </c>
      <c r="L69" s="63">
        <v>46091</v>
      </c>
      <c r="M69" s="14">
        <v>0</v>
      </c>
      <c r="N69" s="73"/>
      <c r="O69" s="102">
        <f t="shared" si="4"/>
        <v>0</v>
      </c>
      <c r="P69" s="45"/>
      <c r="Q69" s="14">
        <v>0</v>
      </c>
      <c r="R69" s="73"/>
      <c r="S69" s="102">
        <f t="shared" si="5"/>
        <v>0</v>
      </c>
      <c r="T69" s="54"/>
    </row>
    <row r="70" spans="1:20" ht="34.5" customHeight="1" x14ac:dyDescent="0.2">
      <c r="A70" s="10" t="s">
        <v>97</v>
      </c>
      <c r="B70" s="111" t="s">
        <v>159</v>
      </c>
      <c r="C70" s="11" t="s">
        <v>11</v>
      </c>
      <c r="D70" s="11" t="s">
        <v>12</v>
      </c>
      <c r="E70" s="23">
        <v>1</v>
      </c>
      <c r="F70" s="22" t="s">
        <v>53</v>
      </c>
      <c r="G70" s="13" t="s">
        <v>50</v>
      </c>
      <c r="H70" s="13" t="s">
        <v>54</v>
      </c>
      <c r="I70" s="14">
        <v>1</v>
      </c>
      <c r="J70" s="106"/>
      <c r="K70" s="102">
        <f t="shared" si="3"/>
        <v>0</v>
      </c>
      <c r="L70" s="62">
        <v>46184</v>
      </c>
      <c r="M70" s="14">
        <v>0</v>
      </c>
      <c r="N70" s="73"/>
      <c r="O70" s="102">
        <f t="shared" si="4"/>
        <v>0</v>
      </c>
      <c r="P70" s="47"/>
      <c r="Q70" s="14">
        <v>0</v>
      </c>
      <c r="R70" s="73"/>
      <c r="S70" s="102">
        <f t="shared" si="5"/>
        <v>0</v>
      </c>
      <c r="T70" s="69"/>
    </row>
    <row r="71" spans="1:20" ht="60" customHeight="1" x14ac:dyDescent="0.2">
      <c r="A71" s="10" t="s">
        <v>98</v>
      </c>
      <c r="B71" s="110" t="s">
        <v>160</v>
      </c>
      <c r="C71" s="11" t="s">
        <v>11</v>
      </c>
      <c r="D71" s="11" t="s">
        <v>15</v>
      </c>
      <c r="E71" s="23">
        <v>6</v>
      </c>
      <c r="F71" s="22" t="s">
        <v>53</v>
      </c>
      <c r="G71" s="13" t="s">
        <v>51</v>
      </c>
      <c r="H71" s="13" t="s">
        <v>55</v>
      </c>
      <c r="I71" s="14">
        <v>1</v>
      </c>
      <c r="J71" s="106"/>
      <c r="K71" s="102">
        <f t="shared" si="3"/>
        <v>0</v>
      </c>
      <c r="L71" s="62">
        <v>46260</v>
      </c>
      <c r="M71" s="14">
        <v>1</v>
      </c>
      <c r="N71" s="106"/>
      <c r="O71" s="102">
        <f t="shared" si="4"/>
        <v>0</v>
      </c>
      <c r="P71" s="62">
        <v>46260</v>
      </c>
      <c r="Q71" s="14">
        <v>0</v>
      </c>
      <c r="R71" s="73"/>
      <c r="S71" s="102">
        <f t="shared" si="5"/>
        <v>0</v>
      </c>
      <c r="T71" s="54"/>
    </row>
    <row r="72" spans="1:20" ht="38.25" customHeight="1" x14ac:dyDescent="0.2">
      <c r="A72" s="10" t="s">
        <v>99</v>
      </c>
      <c r="B72" s="111" t="s">
        <v>167</v>
      </c>
      <c r="C72" s="11" t="s">
        <v>17</v>
      </c>
      <c r="D72" s="11">
        <v>6520</v>
      </c>
      <c r="E72" s="23">
        <v>3</v>
      </c>
      <c r="F72" s="13" t="s">
        <v>58</v>
      </c>
      <c r="G72" s="13">
        <v>100381505</v>
      </c>
      <c r="H72" s="13" t="s">
        <v>59</v>
      </c>
      <c r="I72" s="14">
        <v>1</v>
      </c>
      <c r="J72" s="106"/>
      <c r="K72" s="102">
        <f t="shared" si="3"/>
        <v>0</v>
      </c>
      <c r="L72" s="62">
        <v>46341</v>
      </c>
      <c r="M72" s="14">
        <v>0</v>
      </c>
      <c r="N72" s="73"/>
      <c r="O72" s="102">
        <f t="shared" si="4"/>
        <v>0</v>
      </c>
      <c r="P72" s="44"/>
      <c r="Q72" s="14">
        <v>0</v>
      </c>
      <c r="R72" s="73"/>
      <c r="S72" s="102">
        <f t="shared" si="5"/>
        <v>0</v>
      </c>
      <c r="T72" s="54"/>
    </row>
    <row r="73" spans="1:20" ht="38.25" customHeight="1" x14ac:dyDescent="0.2">
      <c r="A73" s="10" t="s">
        <v>99</v>
      </c>
      <c r="B73" s="111" t="s">
        <v>167</v>
      </c>
      <c r="C73" s="11" t="s">
        <v>17</v>
      </c>
      <c r="D73" s="11">
        <v>6520</v>
      </c>
      <c r="E73" s="23">
        <v>3</v>
      </c>
      <c r="F73" s="22" t="s">
        <v>56</v>
      </c>
      <c r="G73" s="13">
        <v>100386665</v>
      </c>
      <c r="H73" s="13" t="s">
        <v>57</v>
      </c>
      <c r="I73" s="14">
        <v>1</v>
      </c>
      <c r="J73" s="106"/>
      <c r="K73" s="102">
        <f t="shared" si="3"/>
        <v>0</v>
      </c>
      <c r="L73" s="62">
        <v>46341</v>
      </c>
      <c r="M73" s="14">
        <v>0</v>
      </c>
      <c r="N73" s="73"/>
      <c r="O73" s="102">
        <f t="shared" si="4"/>
        <v>0</v>
      </c>
      <c r="P73" s="47"/>
      <c r="Q73" s="14">
        <v>0</v>
      </c>
      <c r="R73" s="73"/>
      <c r="S73" s="102">
        <f t="shared" si="5"/>
        <v>0</v>
      </c>
      <c r="T73" s="54"/>
    </row>
    <row r="74" spans="1:20" ht="65.25" customHeight="1" x14ac:dyDescent="0.2">
      <c r="A74" s="24" t="s">
        <v>98</v>
      </c>
      <c r="B74" s="110" t="s">
        <v>160</v>
      </c>
      <c r="C74" s="13" t="s">
        <v>93</v>
      </c>
      <c r="D74" s="25" t="s">
        <v>25</v>
      </c>
      <c r="E74" s="13"/>
      <c r="F74" s="26" t="s">
        <v>61</v>
      </c>
      <c r="G74" s="26">
        <v>35065</v>
      </c>
      <c r="H74" s="27" t="s">
        <v>62</v>
      </c>
      <c r="I74" s="14">
        <v>1</v>
      </c>
      <c r="J74" s="106"/>
      <c r="K74" s="102">
        <f t="shared" si="3"/>
        <v>0</v>
      </c>
      <c r="L74" s="65">
        <v>46237</v>
      </c>
      <c r="M74" s="14">
        <v>1</v>
      </c>
      <c r="N74" s="106"/>
      <c r="O74" s="102">
        <f t="shared" si="4"/>
        <v>0</v>
      </c>
      <c r="P74" s="50"/>
      <c r="Q74" s="14">
        <v>1</v>
      </c>
      <c r="R74" s="106"/>
      <c r="S74" s="102">
        <f t="shared" si="5"/>
        <v>0</v>
      </c>
      <c r="T74" s="70">
        <v>46260</v>
      </c>
    </row>
    <row r="75" spans="1:20" ht="38.25" customHeight="1" x14ac:dyDescent="0.2">
      <c r="A75" s="24" t="s">
        <v>100</v>
      </c>
      <c r="B75" s="110" t="s">
        <v>155</v>
      </c>
      <c r="C75" s="13" t="s">
        <v>93</v>
      </c>
      <c r="D75" s="28" t="s">
        <v>26</v>
      </c>
      <c r="E75" s="13"/>
      <c r="F75" s="26" t="s">
        <v>60</v>
      </c>
      <c r="G75" s="26" t="s">
        <v>63</v>
      </c>
      <c r="H75" s="27" t="s">
        <v>64</v>
      </c>
      <c r="I75" s="14">
        <v>1</v>
      </c>
      <c r="J75" s="106"/>
      <c r="K75" s="102">
        <f t="shared" si="3"/>
        <v>0</v>
      </c>
      <c r="L75" s="65">
        <v>46108</v>
      </c>
      <c r="M75" s="14">
        <v>0</v>
      </c>
      <c r="N75" s="73"/>
      <c r="O75" s="102">
        <f t="shared" si="4"/>
        <v>0</v>
      </c>
      <c r="P75" s="50"/>
      <c r="Q75" s="14">
        <v>0</v>
      </c>
      <c r="R75" s="73"/>
      <c r="S75" s="102">
        <f t="shared" si="5"/>
        <v>0</v>
      </c>
      <c r="T75" s="52"/>
    </row>
    <row r="76" spans="1:20" ht="36" customHeight="1" x14ac:dyDescent="0.2">
      <c r="A76" s="10" t="s">
        <v>99</v>
      </c>
      <c r="B76" s="111" t="s">
        <v>167</v>
      </c>
      <c r="C76" s="13" t="s">
        <v>93</v>
      </c>
      <c r="D76" s="25" t="s">
        <v>27</v>
      </c>
      <c r="E76" s="13"/>
      <c r="F76" s="26" t="s">
        <v>65</v>
      </c>
      <c r="G76" s="26" t="s">
        <v>66</v>
      </c>
      <c r="H76" s="27" t="s">
        <v>67</v>
      </c>
      <c r="I76" s="14">
        <v>1</v>
      </c>
      <c r="J76" s="106"/>
      <c r="K76" s="102">
        <f t="shared" si="3"/>
        <v>0</v>
      </c>
      <c r="L76" s="65">
        <v>46304</v>
      </c>
      <c r="M76" s="14">
        <v>0</v>
      </c>
      <c r="N76" s="73"/>
      <c r="O76" s="102">
        <f t="shared" si="4"/>
        <v>0</v>
      </c>
      <c r="P76" s="50"/>
      <c r="Q76" s="14">
        <v>0</v>
      </c>
      <c r="R76" s="73"/>
      <c r="S76" s="102">
        <f t="shared" si="5"/>
        <v>0</v>
      </c>
      <c r="T76" s="54"/>
    </row>
    <row r="77" spans="1:20" ht="33.75" customHeight="1" x14ac:dyDescent="0.2">
      <c r="A77" s="24" t="s">
        <v>99</v>
      </c>
      <c r="B77" s="111" t="s">
        <v>167</v>
      </c>
      <c r="C77" s="13" t="s">
        <v>93</v>
      </c>
      <c r="D77" s="30" t="s">
        <v>29</v>
      </c>
      <c r="E77" s="13"/>
      <c r="F77" s="26" t="s">
        <v>70</v>
      </c>
      <c r="G77" s="26" t="s">
        <v>71</v>
      </c>
      <c r="H77" s="27" t="s">
        <v>72</v>
      </c>
      <c r="I77" s="14">
        <v>1</v>
      </c>
      <c r="J77" s="106"/>
      <c r="K77" s="102">
        <f t="shared" si="3"/>
        <v>0</v>
      </c>
      <c r="L77" s="65">
        <v>46165</v>
      </c>
      <c r="M77" s="14">
        <v>0</v>
      </c>
      <c r="N77" s="73"/>
      <c r="O77" s="102">
        <f t="shared" si="4"/>
        <v>0</v>
      </c>
      <c r="P77" s="50"/>
      <c r="Q77" s="14">
        <v>0</v>
      </c>
      <c r="R77" s="73"/>
      <c r="S77" s="102">
        <f t="shared" si="5"/>
        <v>0</v>
      </c>
      <c r="T77" s="54"/>
    </row>
    <row r="78" spans="1:20" ht="35.25" customHeight="1" thickBot="1" x14ac:dyDescent="0.25">
      <c r="A78" s="79" t="s">
        <v>97</v>
      </c>
      <c r="B78" s="111" t="s">
        <v>159</v>
      </c>
      <c r="C78" s="80" t="s">
        <v>93</v>
      </c>
      <c r="D78" s="81" t="s">
        <v>28</v>
      </c>
      <c r="E78" s="80"/>
      <c r="F78" s="82" t="s">
        <v>65</v>
      </c>
      <c r="G78" s="82" t="s">
        <v>68</v>
      </c>
      <c r="H78" s="83" t="s">
        <v>69</v>
      </c>
      <c r="I78" s="84">
        <v>1</v>
      </c>
      <c r="J78" s="106"/>
      <c r="K78" s="102">
        <f t="shared" si="3"/>
        <v>0</v>
      </c>
      <c r="L78" s="85">
        <v>46183</v>
      </c>
      <c r="M78" s="84">
        <v>0</v>
      </c>
      <c r="N78" s="86"/>
      <c r="O78" s="102">
        <f t="shared" si="4"/>
        <v>0</v>
      </c>
      <c r="P78" s="87"/>
      <c r="Q78" s="84">
        <v>0</v>
      </c>
      <c r="R78" s="86"/>
      <c r="S78" s="102">
        <f t="shared" si="5"/>
        <v>0</v>
      </c>
      <c r="T78" s="88"/>
    </row>
    <row r="79" spans="1:20" ht="15.75" thickBot="1" x14ac:dyDescent="0.25">
      <c r="A79" s="100" t="s">
        <v>101</v>
      </c>
      <c r="B79" s="108"/>
      <c r="C79" s="89"/>
      <c r="D79" s="89"/>
      <c r="E79" s="90"/>
      <c r="F79" s="91"/>
      <c r="G79" s="89"/>
      <c r="H79" s="92"/>
      <c r="I79" s="93"/>
      <c r="J79" s="94"/>
      <c r="K79" s="103">
        <f>SUM(K48:K78)</f>
        <v>0</v>
      </c>
      <c r="L79" s="89"/>
      <c r="M79" s="95"/>
      <c r="N79" s="99"/>
      <c r="O79" s="103">
        <f>SUM(O48:O78)</f>
        <v>0</v>
      </c>
      <c r="P79" s="94"/>
      <c r="Q79" s="98"/>
      <c r="R79" s="94"/>
      <c r="S79" s="103">
        <f>SUM(S48:S78)</f>
        <v>0</v>
      </c>
      <c r="T79" s="97"/>
    </row>
    <row r="80" spans="1:20" ht="12" thickBot="1" x14ac:dyDescent="0.25"/>
    <row r="81" spans="1:13" ht="18.75" thickBot="1" x14ac:dyDescent="0.25">
      <c r="A81" s="113" t="s">
        <v>144</v>
      </c>
      <c r="B81" s="114"/>
      <c r="C81" s="115"/>
      <c r="D81" s="115"/>
      <c r="E81" s="115"/>
      <c r="F81" s="115"/>
      <c r="G81" s="115"/>
      <c r="H81" s="115"/>
      <c r="I81" s="31">
        <f>K79+O79+S79</f>
        <v>0</v>
      </c>
      <c r="M81" s="2"/>
    </row>
    <row r="93" spans="1:13" ht="12" thickBot="1" x14ac:dyDescent="0.25"/>
    <row r="94" spans="1:13" ht="18.75" thickBot="1" x14ac:dyDescent="0.25">
      <c r="A94" s="113" t="s">
        <v>147</v>
      </c>
      <c r="B94" s="114"/>
      <c r="C94" s="115"/>
      <c r="D94" s="115"/>
      <c r="E94" s="115"/>
      <c r="F94" s="115"/>
      <c r="G94" s="115"/>
      <c r="H94" s="116"/>
      <c r="I94" s="31">
        <f>I81+I39</f>
        <v>0</v>
      </c>
    </row>
    <row r="104" spans="1:10" ht="14.25" x14ac:dyDescent="0.2">
      <c r="A104" s="74" t="s">
        <v>149</v>
      </c>
      <c r="B104" s="74"/>
      <c r="C104" s="74"/>
      <c r="D104" s="75"/>
      <c r="E104" s="76"/>
      <c r="F104" s="76"/>
      <c r="G104" s="77"/>
      <c r="H104" s="76"/>
      <c r="I104" s="76"/>
      <c r="J104" s="77"/>
    </row>
    <row r="105" spans="1:10" ht="14.25" x14ac:dyDescent="0.2">
      <c r="A105" s="122" t="s">
        <v>168</v>
      </c>
      <c r="B105" s="122"/>
      <c r="C105" s="122"/>
      <c r="D105" s="122"/>
      <c r="E105" s="123"/>
      <c r="F105" s="123"/>
      <c r="G105" s="77"/>
      <c r="H105" s="76"/>
      <c r="I105" s="76"/>
      <c r="J105" s="77"/>
    </row>
    <row r="106" spans="1:10" ht="14.25" x14ac:dyDescent="0.2">
      <c r="A106" s="75" t="s">
        <v>169</v>
      </c>
      <c r="B106" s="75"/>
      <c r="C106" s="75"/>
      <c r="D106" s="75"/>
      <c r="E106" s="76"/>
      <c r="F106" s="76"/>
      <c r="G106" s="77"/>
      <c r="H106" s="76"/>
      <c r="I106" s="76"/>
      <c r="J106" s="77"/>
    </row>
    <row r="107" spans="1:10" ht="14.25" x14ac:dyDescent="0.2">
      <c r="A107" s="75" t="s">
        <v>170</v>
      </c>
      <c r="B107" s="75"/>
      <c r="C107" s="75"/>
      <c r="D107" s="75"/>
      <c r="E107" s="76"/>
      <c r="F107" s="76"/>
      <c r="G107" s="77"/>
      <c r="H107" s="76"/>
      <c r="I107" s="76"/>
      <c r="J107" s="77"/>
    </row>
    <row r="108" spans="1:10" ht="14.25" x14ac:dyDescent="0.2">
      <c r="A108" s="75" t="s">
        <v>150</v>
      </c>
      <c r="B108" s="75"/>
      <c r="C108" s="75"/>
      <c r="D108" s="75"/>
      <c r="E108" s="76"/>
      <c r="F108" s="76"/>
      <c r="G108" s="77"/>
      <c r="H108" s="76"/>
      <c r="I108" s="76"/>
      <c r="J108" s="77"/>
    </row>
    <row r="109" spans="1:10" ht="14.25" x14ac:dyDescent="0.2">
      <c r="A109" s="75"/>
      <c r="B109" s="75"/>
      <c r="C109" s="75"/>
      <c r="D109" s="76"/>
      <c r="E109" s="76"/>
      <c r="F109" s="76"/>
      <c r="G109" s="77"/>
      <c r="H109" s="76"/>
      <c r="I109" s="76"/>
      <c r="J109" s="78"/>
    </row>
  </sheetData>
  <mergeCells count="6">
    <mergeCell ref="A94:H94"/>
    <mergeCell ref="A1:C1"/>
    <mergeCell ref="A39:H39"/>
    <mergeCell ref="A81:H81"/>
    <mergeCell ref="A2:K2"/>
    <mergeCell ref="C3:D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5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cenovou nabídku s </vt:lpstr>
      <vt:lpstr>'Formulář pro cenovou nabídku s '!Názvy_tisku</vt:lpstr>
    </vt:vector>
  </TitlesOfParts>
  <Company>České dráhy DDC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Zastoupil Karel</dc:creator>
  <cp:lastModifiedBy>Škopík Václav, Ing.</cp:lastModifiedBy>
  <cp:lastPrinted>2022-11-02T08:45:14Z</cp:lastPrinted>
  <dcterms:created xsi:type="dcterms:W3CDTF">2000-08-24T11:31:41Z</dcterms:created>
  <dcterms:modified xsi:type="dcterms:W3CDTF">2025-03-07T05:36:35Z</dcterms:modified>
</cp:coreProperties>
</file>